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bligaciones_SAF\000_Informacion_Areas\4to_Trimestre_2023\Revision_Preventiva\DGAyF\003_3ra_Rev_Preventiva\007_Correo_190124\Correo2_DGAyF_SCP\__A121Fr17A_2023-T04_Información-curricular\xviia_2023_t4\SAF\"/>
    </mc:Choice>
  </mc:AlternateContent>
  <xr:revisionPtr revIDLastSave="0" documentId="13_ncr:1_{5A058F13-C560-4E7D-AF09-2FF5421321B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M24" i="1"/>
  <c r="M16" i="1"/>
  <c r="M8" i="1"/>
  <c r="M31" i="1"/>
  <c r="M23" i="1"/>
  <c r="M15" i="1"/>
  <c r="M29" i="1"/>
  <c r="M13" i="1"/>
  <c r="M30" i="1"/>
  <c r="M22" i="1"/>
  <c r="M14" i="1"/>
  <c r="M21" i="1"/>
  <c r="M25" i="1"/>
  <c r="M28" i="1"/>
  <c r="M20" i="1"/>
  <c r="M12" i="1"/>
  <c r="M26" i="1"/>
  <c r="M10" i="1"/>
  <c r="M17" i="1"/>
  <c r="M27" i="1"/>
  <c r="M19" i="1"/>
  <c r="M11" i="1"/>
  <c r="M18" i="1"/>
  <c r="M33" i="1"/>
  <c r="M9" i="1"/>
</calcChain>
</file>

<file path=xl/sharedStrings.xml><?xml version="1.0" encoding="utf-8"?>
<sst xmlns="http://schemas.openxmlformats.org/spreadsheetml/2006/main" count="712" uniqueCount="404">
  <si>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</si>
  <si>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</si>
  <si>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</si>
  <si>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</si>
  <si>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</si>
  <si>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</si>
  <si>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</si>
  <si>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</si>
  <si>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</si>
  <si>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</si>
  <si>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</si>
  <si>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</si>
  <si>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</si>
  <si>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</si>
  <si>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</si>
  <si>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</si>
  <si>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</si>
  <si>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</si>
  <si>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</si>
  <si>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</si>
  <si>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</si>
  <si>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</si>
  <si>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</si>
  <si>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</si>
  <si>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</si>
  <si>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</si>
  <si>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</si>
  <si>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</si>
  <si>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</si>
  <si>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</si>
  <si>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</si>
  <si>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</si>
  <si>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</si>
  <si>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</si>
  <si>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</si>
  <si>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</si>
  <si>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</si>
  <si>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</si>
  <si>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</si>
  <si>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</si>
  <si>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</si>
  <si>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</si>
  <si>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</si>
  <si>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</si>
  <si>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</si>
  <si>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</si>
  <si>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</si>
  <si>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</si>
  <si>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</si>
  <si>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</si>
  <si>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</si>
  <si>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</si>
  <si>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</si>
  <si>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</si>
  <si>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</si>
  <si>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</si>
  <si>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</si>
  <si>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</si>
  <si>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</si>
  <si>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</si>
  <si>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</si>
  <si>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</si>
  <si>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</si>
  <si>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</si>
  <si>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</si>
  <si>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</si>
  <si>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</si>
  <si>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</si>
  <si>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</si>
  <si>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</si>
  <si>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</si>
  <si>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</si>
  <si>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</si>
  <si>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</si>
  <si>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</si>
  <si>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</si>
  <si>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</si>
  <si>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</si>
  <si>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</si>
  <si>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</si>
  <si>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</si>
  <si>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</si>
  <si>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</si>
  <si>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</si>
  <si>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SUBTESORERO (A)</t>
  </si>
  <si>
    <t>SUBTESORERIA DE CATASTRO Y PADRON TERRITORIAL</t>
  </si>
  <si>
    <t>SUBDIRECTOR (A) "A"</t>
  </si>
  <si>
    <t>SUBDIRECCION DE SERVICIOS A CONTRIBUYENTES</t>
  </si>
  <si>
    <t>JEFE (A) DE UNIDAD DEPARTAMENTAL "A"</t>
  </si>
  <si>
    <t>JEFATURA DE UNIDAD DEPARTAMENTAL DE ADMINISTRACION DE SOLICITUDES CATASTRALES</t>
  </si>
  <si>
    <t>JEFATURA DE UNIDAD DEPARTAMENTAL DE EVALUACION TECNICA Y JURIDICA DE SOLICITUDES CATASTRALES</t>
  </si>
  <si>
    <t>DIRECTOR (A) "B"</t>
  </si>
  <si>
    <t>DIRECCION DE REGULACION DE PADRON CATASTRAL</t>
  </si>
  <si>
    <t>SUBDIRECCION DE REGULACION DE INFORMACION CATASTRAL</t>
  </si>
  <si>
    <t>JEFATURA DE UNIDAD DEPARTAMENTAL DE DATOS TECNICOS CATASTRALES</t>
  </si>
  <si>
    <t>JEFATURA DE UNIDAD DEPARTAMENTAL DE DATOS TECNICOS FISCALES</t>
  </si>
  <si>
    <t>SUBDIRECCION TECNICA DE EVALUACION CATASTRAL</t>
  </si>
  <si>
    <t>JEFATURA DE UNIDAD DEPARTAMENTAL DE ADMINISTRACION DE EMISION</t>
  </si>
  <si>
    <t>JEFATURA DE UNIDAD DEPARTAMENTAL DE EVALUACION TECNICA</t>
  </si>
  <si>
    <t>DIRECCION DE DESARROLLO CATASTRAL</t>
  </si>
  <si>
    <t>JEFATURA DE UNIDAD DEPARTAMENTAL DE NORMATIVIDAD CATASTRAL</t>
  </si>
  <si>
    <t>JEFATURA DE UNIDAD DEPARTAMENTAL DE EVALUACION VALUATORIA INMOBILIARIA</t>
  </si>
  <si>
    <t>SUBDIRECCION DE INFORMACION DE VALORES</t>
  </si>
  <si>
    <t>JEFATURA DE UNIDAD DEPARTAMENTAL DE ANALISIS Y DATOS</t>
  </si>
  <si>
    <t>JEFATURA DE UNIDAD DEPARTAMENTAL DE PROCESOS INMOBILIARIOS DE INTEGRACION VALOR</t>
  </si>
  <si>
    <t>DIRECCION DEL PROCESO CARTOGRAFICOS Y CATASTRALES</t>
  </si>
  <si>
    <t>SUBDIRECCION DE DICTAMINACION Y ACTUALIZACION CATASTRAL</t>
  </si>
  <si>
    <t>JEFATURA DE UNIDAD DEPARTAMENTAL DE MANTENIMIENTO CARTOGRAFICO CATASTRAL</t>
  </si>
  <si>
    <t>JEFATURA DE UNIDAD DEPARTAMENTAL DE DICTAMINACION CATASTRAL</t>
  </si>
  <si>
    <t>SUBDIRECCION DE INTELIGENCIA GEOESPACIAL Y CATASTRAL</t>
  </si>
  <si>
    <t>JEFATURA DE UNIDAD DEPARTAMENTAL DE GEOINFORMATICA CATASTRAL</t>
  </si>
  <si>
    <t>JEFATURA DE UNIDAD DEPARTAMENTAL DE SISTEMAS CATASTRALES</t>
  </si>
  <si>
    <t>SUBDIRECCION DE EVOLUCION INMOBILIARIA DE CAMPO</t>
  </si>
  <si>
    <t>JEFATURA DE UNIDAD DEPARTAMENTAL DE ADMINISTRACION DE TRABAJO DE CAMPO</t>
  </si>
  <si>
    <t>JOSE ANTONIO</t>
  </si>
  <si>
    <t>HERAS</t>
  </si>
  <si>
    <t>SAMANIEGO</t>
  </si>
  <si>
    <t>SANTIAGO DAVID</t>
  </si>
  <si>
    <t>RODRIGUEZ</t>
  </si>
  <si>
    <t>QUINTERO</t>
  </si>
  <si>
    <t>EDWIN RAUL</t>
  </si>
  <si>
    <t>LOPEZ</t>
  </si>
  <si>
    <t>HERNANDEZ</t>
  </si>
  <si>
    <t>OSCAR ALBERTO</t>
  </si>
  <si>
    <t>MARTINEZ</t>
  </si>
  <si>
    <t>ADRIANA LIZETH</t>
  </si>
  <si>
    <t>LICONA</t>
  </si>
  <si>
    <t>VALDERRAMA</t>
  </si>
  <si>
    <t>IVAN</t>
  </si>
  <si>
    <t>MILLAN</t>
  </si>
  <si>
    <t>MAYORGA</t>
  </si>
  <si>
    <t>MARENA SOFIA</t>
  </si>
  <si>
    <t>GARCIA</t>
  </si>
  <si>
    <t>GOMEZ</t>
  </si>
  <si>
    <t>DAVID ANGEL</t>
  </si>
  <si>
    <t>FUENTES</t>
  </si>
  <si>
    <t>MEDINA</t>
  </si>
  <si>
    <t>HECTOR</t>
  </si>
  <si>
    <t>BUENDIA</t>
  </si>
  <si>
    <t>ROSAS</t>
  </si>
  <si>
    <t>MARIO</t>
  </si>
  <si>
    <t>GUERRA</t>
  </si>
  <si>
    <t>BARRUETA</t>
  </si>
  <si>
    <t>ALAN ISRAEL</t>
  </si>
  <si>
    <t>PARDO</t>
  </si>
  <si>
    <t>ALANIS</t>
  </si>
  <si>
    <t>RODOLFO ISRAEL</t>
  </si>
  <si>
    <t>CAMARGO</t>
  </si>
  <si>
    <t>VAZQUEZ</t>
  </si>
  <si>
    <t>EVELYN GRACE</t>
  </si>
  <si>
    <t>AVILA</t>
  </si>
  <si>
    <t>CORTES</t>
  </si>
  <si>
    <t>JAVIER OMAR</t>
  </si>
  <si>
    <t>ESTEBAN</t>
  </si>
  <si>
    <t>LUNA</t>
  </si>
  <si>
    <t>GEORGINA MARLEN</t>
  </si>
  <si>
    <t>OLGUIN</t>
  </si>
  <si>
    <t>JONATHAN EMMANUEL</t>
  </si>
  <si>
    <t>SALGADO</t>
  </si>
  <si>
    <t>ORTEGA</t>
  </si>
  <si>
    <t>SANDY MARISOL</t>
  </si>
  <si>
    <t>POPOCA</t>
  </si>
  <si>
    <t>PEREZ</t>
  </si>
  <si>
    <t>JULIO ADAN</t>
  </si>
  <si>
    <t>ESPINOSA</t>
  </si>
  <si>
    <t>GERARDO</t>
  </si>
  <si>
    <t>QUIROZ</t>
  </si>
  <si>
    <t>SUAREZ</t>
  </si>
  <si>
    <t>SALVADOR</t>
  </si>
  <si>
    <t>AGUILAR</t>
  </si>
  <si>
    <t>SANDRA VERONICA</t>
  </si>
  <si>
    <t>CASTILLO</t>
  </si>
  <si>
    <t>MAYA</t>
  </si>
  <si>
    <t>PAOLA ELIZABETH</t>
  </si>
  <si>
    <t>SANCHEZ</t>
  </si>
  <si>
    <t>RICARDO MIGUEL</t>
  </si>
  <si>
    <t>MOLINA</t>
  </si>
  <si>
    <t>BUSTOS</t>
  </si>
  <si>
    <t>ROBERTO</t>
  </si>
  <si>
    <t>CONDADO</t>
  </si>
  <si>
    <t>REYES</t>
  </si>
  <si>
    <t>LUIS ANGEL</t>
  </si>
  <si>
    <t>CORONA</t>
  </si>
  <si>
    <t>RODEA</t>
  </si>
  <si>
    <t>ISRAEL</t>
  </si>
  <si>
    <t>COLIN</t>
  </si>
  <si>
    <t>RIVERA</t>
  </si>
  <si>
    <t>Ciencias Geoinformáticas</t>
  </si>
  <si>
    <t>Administración</t>
  </si>
  <si>
    <t>Derecho</t>
  </si>
  <si>
    <t>Ciencias Políticas y Administración Pública</t>
  </si>
  <si>
    <t>Matemáticas Aplicadas y Computación</t>
  </si>
  <si>
    <t>Geografía</t>
  </si>
  <si>
    <t>Ingenieria Geológica</t>
  </si>
  <si>
    <t>Informática</t>
  </si>
  <si>
    <t>Computación</t>
  </si>
  <si>
    <t>Ingenieria en Informática</t>
  </si>
  <si>
    <t>Ciencias de la Comunicación</t>
  </si>
  <si>
    <t>Valuación Mobiliaria</t>
  </si>
  <si>
    <t>Planeación Territorial</t>
  </si>
  <si>
    <t>Valuación Inmobiliaria</t>
  </si>
  <si>
    <t>Gerencia Pública</t>
  </si>
  <si>
    <t>Arquitectura</t>
  </si>
  <si>
    <t>Ingenieria Geofísica-Ciencias Atmosféricas</t>
  </si>
  <si>
    <t>https://transparencia.finanzas.cdmx.gob.mx/repositorio/public/upload/repositorio/DGAyF/2023/scp/fracc_XVII/heras_samaniego_jose_antonio_2023_T2.xlsx</t>
  </si>
  <si>
    <t>https://transparencia.finanzas.cdmx.gob.mx/repositorio/public/upload/repositorio/DGAyF/2022/scp/fracc_XVII/rodriguez_quintero_santiago_david_2022_T2.xlsx</t>
  </si>
  <si>
    <t>https://transparencia.finanzas.cdmx.gob.mx/repositorio/public/upload/repositorio/DGAyF/2023/scp/fracc_XVII/lopez_hernandez_edwin_raul_2023_T1.xlsx</t>
  </si>
  <si>
    <t>https://transparencia.finanzas.cdmx.gob.mx/repositorio/public/upload/repositorio/DGAyF/2022/scp/fracc_XVII/martinez_hernandez_oscar_alberto_2022_T3.xlsx</t>
  </si>
  <si>
    <t>http://transparencia.finanzas.cdmx.gob.mx/repositorio/public/upload/repositorio/DGAyF/2021/scp/fracc_XVII/licona_valderrama_adriana_lizeth_2021_T3.xlsx</t>
  </si>
  <si>
    <t>http://transparencia.finanzas.cdmx.gob.mx/repositorio/public/upload/repositorio/DGAyF/2021/scp/fracc_XVII/millan_mayorga_ivan_2021_T3.xlsx</t>
  </si>
  <si>
    <t>http://transparencia.finanzas.cdmx.gob.mx/repositorio/public/upload/repositorio/DGAyF/2021/scp/fracc_XVII/garcia_gomez_marena_sofia_2021_T3.xlsx</t>
  </si>
  <si>
    <t>http://transparencia.finanzas.cdmx.gob.mx/repositorio/public/upload/repositorio/DGAyF/2021/scp/fracc_XVII/fuentes_medina_david_angel_2021_T3.xlsx</t>
  </si>
  <si>
    <t>http://transparencia.finanzas.cdmx.gob.mx/repositorio/public/upload/repositorio/DGAyF/2019/scp/fracc_XVII/buendia_rosas_hector.xlsx</t>
  </si>
  <si>
    <t>http://transparencia.finanzas.cdmx.gob.mx/repositorio/public/upload/repositorio/DGAyF/2021/scp/fracc_XVII/guerra_barrueta_mario_2021_1T.xlsx</t>
  </si>
  <si>
    <t>https://transparencia.finanzas.cdmx.gob.mx/repositorio/public/upload/repositorio/DGAyF/2023/scp/fracc_XVII/pardo_alanis_alan_israel_2023_T1.xlsx</t>
  </si>
  <si>
    <t>http://transparencia.finanzas.cdmx.gob.mx/repositorio/public/upload/repositorio/DGAyF/2020/scp/fracc_XVII/camargo_vazquez_rodolfo_israel_2020_4T.xlsx</t>
  </si>
  <si>
    <t>https://transparencia.finanzas.cdmx.gob.mx/repositorio/public/upload/repositorio/DGAyF/2022/scp/fracc_XVII/avila_cortes_evelyn_grace_2022_T3.xlsx</t>
  </si>
  <si>
    <t>https://transparencia.finanzas.cdmx.gob.mx/repositorio/public/upload/repositorio/DGAyF/2022/scp/fracc_XVII/esteban_luna_javier_omar_2022_T2.xlsx</t>
  </si>
  <si>
    <t>https://transparencia.finanzas.cdmx.gob.mx/repositorio/public/upload/repositorio/DGAyF/2023/scp/fracc_XVII/martinez_olguin_georgina_marlen_2023_T3.xlsx</t>
  </si>
  <si>
    <t>https://transparencia.finanzas.cdmx.gob.mx/repositorio/public/upload/repositorio/DGAyF/2023/scp/fracc_XVII/salgado_ortega_jonathan_emmanuel_2023_T3.xlsx</t>
  </si>
  <si>
    <t>https://transparencia.finanzas.cdmx.gob.mx/repositorio/public/upload/repositorio/DGAyF/2023/scp/fracc_XVII/popoca_perez_sandy_marisol_2023_T3.xlsx</t>
  </si>
  <si>
    <t>http://transparencia.finanzas.cdmx.gob.mx/repositorio/public/upload/repositorio/DGAyF/2020/scp/fracc_XVII/gomez_espinosa_julio_adan.xlsx</t>
  </si>
  <si>
    <t>https://transparencia.finanzas.cdmx.gob.mx/repositorio/public/upload/repositorio/DGAyF/2023/scp/fracc_XVII/quiroz_suarez_gerardo_2023_T2.xlsx</t>
  </si>
  <si>
    <t>http://transparencia.finanzas.cdmx.gob.mx/repositorio/public/upload/repositorio/DGAyF/2019/scp/fracc_XVII/lopez_aguilar_salvador.xlsx</t>
  </si>
  <si>
    <t>http://transparencia.finanzas.cdmx.gob.mx/repositorio/public/upload/repositorio/DGAyF/2021/scp/fracc_XVII/castillo_maya_sandra_veronica_2021_T3.xlsx</t>
  </si>
  <si>
    <t>https://transparencia.finanzas.cdmx.gob.mx/repositorio/public/upload/repositorio/DGAyF/2023/scp/fracc_XVII/sanchez_hernandez_paola_elizabeth_2023_T1.xlsx</t>
  </si>
  <si>
    <t>https://transparencia.finanzas.cdmx.gob.mx/repositorio/public/upload/repositorio/DGAyF/2023/scp/fracc_XVII/molina_bustos_ricardo_miguel_2023_T4.xlsx</t>
  </si>
  <si>
    <t>http://transparencia.finanzas.cdmx.gob.mx/repositorio/public/upload/repositorio/DGAyF/2021/scp/fracc_XVII/condado_reyes_roberto_2021_T2.xlsx</t>
  </si>
  <si>
    <t>https://transparencia.finanzas.cdmx.gob.mx/repositorio/public/upload/repositorio/DGAyF/2023/scp/fracc_XVII/corona_rodea_luis_angel_2023_T4.xlsx</t>
  </si>
  <si>
    <t>http://transparencia.finanzas.cdmx.gob.mx/repositorio/public/upload/repositorio/DGAyF/2021/scp/fracc_XVII/colin_rivera_israel_2021_T2.xlsx</t>
  </si>
  <si>
    <t>https://transparencia.finanzas.cdmx.gob.mx/repositorio/public/upload/repositorio/DGAyF/2023/scp/fracc_XVII_perfiles/catastro_19004824.pdf</t>
  </si>
  <si>
    <t>https://transparencia.finanzas.cdmx.gob.mx/repositorio/public/upload/repositorio/DGAyF/2023/scp/fracc_XVII_perfiles/catastro_19004825.pdf</t>
  </si>
  <si>
    <t>https://transparencia.finanzas.cdmx.gob.mx/repositorio/public/upload/repositorio/DGAyF/2023/scp/fracc_XVII_perfiles/catastro_19004826.pdf</t>
  </si>
  <si>
    <t>https://transparencia.finanzas.cdmx.gob.mx/repositorio/public/upload/repositorio/DGAyF/2023/scp/fracc_XVII_perfiles/catastro_19004827.pdf</t>
  </si>
  <si>
    <t>https://transparencia.finanzas.cdmx.gob.mx/repositorio/public/upload/repositorio/DGAyF/2023/scp/fracc_XVII_perfiles/catastro_19004828.pdf</t>
  </si>
  <si>
    <t>https://transparencia.finanzas.cdmx.gob.mx/repositorio/public/upload/repositorio/DGAyF/2023/scp/fracc_XVII_perfiles/catastro_19004829.pdf</t>
  </si>
  <si>
    <t>https://transparencia.finanzas.cdmx.gob.mx/repositorio/public/upload/repositorio/DGAyF/2023/scp/fracc_XVII_perfiles/catastro_19004830.pdf</t>
  </si>
  <si>
    <t>https://transparencia.finanzas.cdmx.gob.mx/repositorio/public/upload/repositorio/DGAyF/2023/scp/fracc_XVII_perfiles/catastro_19004831.pdf</t>
  </si>
  <si>
    <t>https://transparencia.finanzas.cdmx.gob.mx/repositorio/public/upload/repositorio/DGAyF/2023/scp/fracc_XVII_perfiles/catastro_19004832.pdf</t>
  </si>
  <si>
    <t>https://transparencia.finanzas.cdmx.gob.mx/repositorio/public/upload/repositorio/DGAyF/2023/scp/fracc_XVII_perfiles/catastro_19004833.pdf</t>
  </si>
  <si>
    <t>https://transparencia.finanzas.cdmx.gob.mx/repositorio/public/upload/repositorio/DGAyF/2023/scp/fracc_XVII_perfiles/catastro_19004834.pdf</t>
  </si>
  <si>
    <t>https://transparencia.finanzas.cdmx.gob.mx/repositorio/public/upload/repositorio/DGAyF/2023/scp/fracc_XVII_perfiles/catastro_19004835.pdf</t>
  </si>
  <si>
    <t>https://transparencia.finanzas.cdmx.gob.mx/repositorio/public/upload/repositorio/DGAyF/2023/scp/fracc_XVII_perfiles/catastro_19004836.pdf</t>
  </si>
  <si>
    <t>https://transparencia.finanzas.cdmx.gob.mx/repositorio/public/upload/repositorio/DGAyF/2023/scp/fracc_XVII_perfiles/catastro_19004837.pdf</t>
  </si>
  <si>
    <t>https://transparencia.finanzas.cdmx.gob.mx/repositorio/public/upload/repositorio/DGAyF/2023/scp/fracc_XVII_perfiles/catastro_19004838.pdf</t>
  </si>
  <si>
    <t>https://transparencia.finanzas.cdmx.gob.mx/repositorio/public/upload/repositorio/DGAyF/2023/scp/fracc_XVII_perfiles/catastro_19004839.pdf</t>
  </si>
  <si>
    <t>https://transparencia.finanzas.cdmx.gob.mx/repositorio/public/upload/repositorio/DGAyF/2023/scp/fracc_XVII_perfiles/catastro_19004840.pdf</t>
  </si>
  <si>
    <t>https://transparencia.finanzas.cdmx.gob.mx/repositorio/public/upload/repositorio/DGAyF/2023/scp/fracc_XVII_perfiles/catastro_19004841.pdf</t>
  </si>
  <si>
    <t>https://transparencia.finanzas.cdmx.gob.mx/repositorio/public/upload/repositorio/DGAyF/2023/scp/fracc_XVII_perfiles/catastro_19004842.pdf</t>
  </si>
  <si>
    <t>https://transparencia.finanzas.cdmx.gob.mx/repositorio/public/upload/repositorio/DGAyF/2023/scp/fracc_XVII_perfiles/catastro_19004843.pdf</t>
  </si>
  <si>
    <t>https://transparencia.finanzas.cdmx.gob.mx/repositorio/public/upload/repositorio/DGAyF/2023/scp/fracc_XVII_perfiles/catastro_19004844.pdf</t>
  </si>
  <si>
    <t>https://transparencia.finanzas.cdmx.gob.mx/repositorio/public/upload/repositorio/DGAyF/2023/scp/fracc_XVII_perfiles/catastro_19004845.pdf</t>
  </si>
  <si>
    <t>https://transparencia.finanzas.cdmx.gob.mx/repositorio/public/upload/repositorio/DGAyF/2023/scp/fracc_XVII_perfiles/catastro_19004846.pdf</t>
  </si>
  <si>
    <t>https://transparencia.finanzas.cdmx.gob.mx/repositorio/public/upload/repositorio/DGAyF/2023/scp/fracc_XVII_perfiles/catastro_19004847.pdf</t>
  </si>
  <si>
    <t>https://transparencia.finanzas.cdmx.gob.mx/repositorio/public/upload/repositorio/DGAyF/2023/scp/fracc_XVII_perfiles/catastro_19004848.pdf</t>
  </si>
  <si>
    <t>https://transparencia.finanzas.cdmx.gob.mx/repositorio/public/upload/repositorio/DGAyF/2023/scp/fracc_XVII_perfiles/catastro_19004849.pdf</t>
  </si>
  <si>
    <t>https://transparencia.finanzas.cdmx.gob.mx/repositorio/public/upload/repositorio/DGAyF/2023/scp/fracc_XVII/Fr17_2023_Sanciones.pdf</t>
  </si>
  <si>
    <t>SUBTESORERIA DE ADMINISTRACION TRIBUTARIA</t>
  </si>
  <si>
    <t>DIRECTOR (A) DE ATENCION Y PROCESOS REFERENTES A SERVICIOS TRIBUTARIOS</t>
  </si>
  <si>
    <t>CIENCIAS GEOINFORMATICAS</t>
  </si>
  <si>
    <t>SUBTESORERIA DE CATASTRO</t>
  </si>
  <si>
    <t>DIRECTOR (A) REGULACION DE PADRON CATASTRAL</t>
  </si>
  <si>
    <t xml:space="preserve">DIRECCION DE DESARROLLO URBANO Y PATRIMONIO DEL MUINICIPIO DE SAN MIGUEL ALLENDE </t>
  </si>
  <si>
    <t>CONSULTOR (A)</t>
  </si>
  <si>
    <t>JUD DE EVALUACION TECNICA Y JURIDICA DE SOLICITUDES CATASTRALES</t>
  </si>
  <si>
    <t>ADMINISTRACION</t>
  </si>
  <si>
    <t>POLICLINICA NEW DIMENSION</t>
  </si>
  <si>
    <t>ADMINISTRATIVO (A)</t>
  </si>
  <si>
    <t>UNIVERSIDAD AUTONOMA METROPOLITANA</t>
  </si>
  <si>
    <t xml:space="preserve">ASISTENTE </t>
  </si>
  <si>
    <t xml:space="preserve">CONSEJERIA JURIDICA Y DE SERVICIOS LEGALES DE LA CDMX </t>
  </si>
  <si>
    <t>AUXILIAR DE JUZGADO CIVICO</t>
  </si>
  <si>
    <t>DERECHO</t>
  </si>
  <si>
    <t xml:space="preserve">PROCURADURIA SOCIAL DE LA CDMX </t>
  </si>
  <si>
    <t xml:space="preserve">ENLACE ADMINISTRATIVO (A) </t>
  </si>
  <si>
    <t xml:space="preserve">NO ESPECIFICA </t>
  </si>
  <si>
    <t>JUD DE NORMATIVIDAD CATASTRAL</t>
  </si>
  <si>
    <t>GNP SEGUROS, S.A.B.</t>
  </si>
  <si>
    <t xml:space="preserve">ASESOR (A) LEGAL INDEPENDIENTE </t>
  </si>
  <si>
    <t>NO ESPECIFICA PERIODO</t>
  </si>
  <si>
    <t>AUDIT &amp; ADVISOR  B2B, S.C.</t>
  </si>
  <si>
    <t>RESPONSABLE DE AVISO DE PRIVACIDAD</t>
  </si>
  <si>
    <t>SUBDIRECTOR (A) DE SERVICIOS A CONTRIBUYENTES</t>
  </si>
  <si>
    <t>CIENCIAS POLITICAS Y ADMINISTRACION PUBLICA</t>
  </si>
  <si>
    <t>SUBTESORERIA DE CATASTRO Y PADRÓN TERRITORIAL</t>
  </si>
  <si>
    <t>COORDINADOR (A) DE ATENCION A CONTRIBUYENTES</t>
  </si>
  <si>
    <t>SECRETARIA DE FINANZAS DE LA CDMX</t>
  </si>
  <si>
    <t>HOMOLOGO (A) A LIDER COORDINADOR (A) DE PROYECTOS B</t>
  </si>
  <si>
    <t>SECRETARIA DE ADMINISTRACION Y FINANZAS</t>
  </si>
  <si>
    <t>JUD DE EVALUACION TECNICA</t>
  </si>
  <si>
    <t>MATEMATICAS APLICADAS Y COMPUTACION</t>
  </si>
  <si>
    <t>FIDEICOMISO DE RECUPERACION CREDITICIA</t>
  </si>
  <si>
    <t>SUBGERENTE DE INFORMATICA</t>
  </si>
  <si>
    <t>JUD DE SISTEMAS</t>
  </si>
  <si>
    <t>SECRETARIA DE ADMINISTRACION Y FINANZAS CDMX</t>
  </si>
  <si>
    <t>AUXILIAR "A"</t>
  </si>
  <si>
    <t>GEOGRAFIA</t>
  </si>
  <si>
    <t>RTP</t>
  </si>
  <si>
    <t>NO ESPECIFICA</t>
  </si>
  <si>
    <t>SEDESOL</t>
  </si>
  <si>
    <t>ADMINISTRADOR (A) DE PROYECTOS</t>
  </si>
  <si>
    <t>SECRETARIA DE MEDIO AMBIENTE Y RECURSOS NATURALES CDMX</t>
  </si>
  <si>
    <t>BECARIO (A) DE ANALISIS TECNICO</t>
  </si>
  <si>
    <t>INGENIERIA GEOLOGICA</t>
  </si>
  <si>
    <t>01/03/2020 (DIFERENTE HORARIO)</t>
  </si>
  <si>
    <t>COLEGIO NACIONAL DE MATEMATICAS</t>
  </si>
  <si>
    <t>PROFESOR (A)</t>
  </si>
  <si>
    <t>ANALSITA TECNICO (A) CARTOGRAFICO (A)</t>
  </si>
  <si>
    <t xml:space="preserve">SEFIN/ SUBTESORERIA DE CATRASTRO Y PADRON TERRITORIAL  </t>
  </si>
  <si>
    <t>SUBDIRECTOR (A) TECNICO (A) DE EVALUACION CATRASTRAL</t>
  </si>
  <si>
    <t>INFORMATICA</t>
  </si>
  <si>
    <t>JUD DE CONTROL Y APOYO TECNICO</t>
  </si>
  <si>
    <t>CIRCULO DE CREDITO</t>
  </si>
  <si>
    <t xml:space="preserve">ANALISTA DE CALIDAD DE LA INFORMACION </t>
  </si>
  <si>
    <t>TECNICO (A) EN HERR Y DISPOSITIVOS PR B</t>
  </si>
  <si>
    <t>COMPUTACION</t>
  </si>
  <si>
    <t>01/12/2020 (DIFERENTE HORARIO)</t>
  </si>
  <si>
    <t>VILLELI</t>
  </si>
  <si>
    <t>DESARROLLO DE SISTEMAS</t>
  </si>
  <si>
    <t>TURISMO Y CONVENCIONES</t>
  </si>
  <si>
    <t xml:space="preserve">SECRETARIA DE ADMINISTRACION Y FINANZAS </t>
  </si>
  <si>
    <t xml:space="preserve">ADMINISTRADOR (A) DE BASE DE DATOS </t>
  </si>
  <si>
    <t>INGENIERIA EN INFORMATICA</t>
  </si>
  <si>
    <t xml:space="preserve">GRUPO CSI </t>
  </si>
  <si>
    <t>ANALISTA</t>
  </si>
  <si>
    <t xml:space="preserve">INSTITUTO DE VIVIENDA DE LA CDMX </t>
  </si>
  <si>
    <t xml:space="preserve">DESARROLLO E INFRAESTRUCTURA </t>
  </si>
  <si>
    <t xml:space="preserve">SUBTESORERIA DE CATRASTRO Y PADRON TERRITORIAL </t>
  </si>
  <si>
    <t>CIENCIAS DE LA COMUNICACION</t>
  </si>
  <si>
    <t xml:space="preserve">SEFIN/ SUBTESORERIA DE CATRASTRO Y PADRON TERRITORIAL </t>
  </si>
  <si>
    <t xml:space="preserve">DIRECTOR (A) DEL SISTEMA CARTOGRAFICO CATRASTRAL </t>
  </si>
  <si>
    <t xml:space="preserve">JUD DE ANALISIS CATRASTAL </t>
  </si>
  <si>
    <t xml:space="preserve">PROCURADURIA FISCAL DE LA CDMX </t>
  </si>
  <si>
    <t>JUD DE CONSULTA "B"</t>
  </si>
  <si>
    <t xml:space="preserve">SUBDIRECCION DE ANALISIS DE LEGISLACION </t>
  </si>
  <si>
    <t>ABOGADO (A) DICTAMINADOR (A)</t>
  </si>
  <si>
    <t>NOTARIA N.54 CDMX</t>
  </si>
  <si>
    <t xml:space="preserve">PASANTE </t>
  </si>
  <si>
    <t xml:space="preserve">SECRETARIA DE ADMINISTRACION Y FINANZAS DE LA CDMX </t>
  </si>
  <si>
    <t>PERITO (A) SUPERVISOR (A) DE AVALUOS</t>
  </si>
  <si>
    <t>VALUACION MOBILIARIA</t>
  </si>
  <si>
    <t xml:space="preserve">ASESORIA VALUACION Y ESTUDIOS UNIDAD DE VALUACION SA DE CV </t>
  </si>
  <si>
    <t xml:space="preserve">VALUADOR (A) INMOBILIARIO </t>
  </si>
  <si>
    <t xml:space="preserve">IRKON HOLDINGS SA DE CV </t>
  </si>
  <si>
    <t>RESIDENTE DE OBRA</t>
  </si>
  <si>
    <t>SISTEMA DE AGUAS DE LA CDMX</t>
  </si>
  <si>
    <t xml:space="preserve">JUD DE SUSPENSION Y CENSO </t>
  </si>
  <si>
    <t>PLANEACION TERRITORIAL</t>
  </si>
  <si>
    <t>SECRETARIA DE ADMINISTRACION Y FINANZAS DEL GOBIERNO DE LA CDMX</t>
  </si>
  <si>
    <t xml:space="preserve">JUD GEOINFORMATICA CASTASTRAL </t>
  </si>
  <si>
    <t xml:space="preserve">SUBTESORERIA DE CATASTRO Y PADRON TERRITORIAL  </t>
  </si>
  <si>
    <t xml:space="preserve">JUD DE DATOS  TECNICOS CATASTRALES </t>
  </si>
  <si>
    <t xml:space="preserve">DIRECCION DE DESARROLLO CATASTRAL </t>
  </si>
  <si>
    <t xml:space="preserve">SUBDIRECCION DE INFORMACION Y VALORES </t>
  </si>
  <si>
    <t>VALUACION INMOBILIARIA</t>
  </si>
  <si>
    <t xml:space="preserve">JURAMOTO </t>
  </si>
  <si>
    <t>2021 (DIFERENTE HORARIO)</t>
  </si>
  <si>
    <t>2022 (DIFERENTE HORARIO)</t>
  </si>
  <si>
    <t>RCUBICA IT</t>
  </si>
  <si>
    <t xml:space="preserve">COMISION NACIONAL DE PROTECCION SOCIAL EN SALUD </t>
  </si>
  <si>
    <t xml:space="preserve">DIRECTOR (A) DE SISTEMAS DE AFILIACION Y OPERACIÓN </t>
  </si>
  <si>
    <t>GERENCIA PUBLICA</t>
  </si>
  <si>
    <t xml:space="preserve">DIRECTOR (A) DE PROMOCION Y AFILICIACION </t>
  </si>
  <si>
    <t xml:space="preserve">SUBDIRECTOR (A) DE ADMINISTRACION DEL PADRON </t>
  </si>
  <si>
    <t>TESORERIA MUNICIPAL DE TOLUCA</t>
  </si>
  <si>
    <t xml:space="preserve">TIULAR DE LA UNIDAD DE CATASTRO </t>
  </si>
  <si>
    <t>MUNICIPIO DE TOLUCA</t>
  </si>
  <si>
    <t xml:space="preserve">JEFE (A) DE DEPARTAMENTO DE ACTUALIZACION Y CONTROL CATASTRAL </t>
  </si>
  <si>
    <t>SECRETARIA DE FINANZAS CDMX</t>
  </si>
  <si>
    <t>SUBDIRECTOR (A) DE UNIDAD TECNICA</t>
  </si>
  <si>
    <t xml:space="preserve">CARTOGRAFICO (A) DICTAMINADOR (A) Y SUPERVISOR (A) </t>
  </si>
  <si>
    <t>ARQUITECTURA</t>
  </si>
  <si>
    <t xml:space="preserve">OPTIMUS S.A. DE C.V. </t>
  </si>
  <si>
    <t>DICTAMINADOR (A) CARTOGRAFICO (A) (HONORARIOS)</t>
  </si>
  <si>
    <t xml:space="preserve">IBM  TENSION INGENIERIA EN MEDINA Y BAJA TENSION </t>
  </si>
  <si>
    <t>SUPERVISOR (A)</t>
  </si>
  <si>
    <t>HONORARIOS</t>
  </si>
  <si>
    <t>CONSULTORIA EN SOLUCIONES TERRITORIALES CONSOLTER</t>
  </si>
  <si>
    <t>EJIDO DE SAN BERNABE OCOTEPEC</t>
  </si>
  <si>
    <t>ASESOR (A)</t>
  </si>
  <si>
    <t>KUBIC S.A. DE C.V.</t>
  </si>
  <si>
    <t>ANALISTA DE DATOS</t>
  </si>
  <si>
    <t>FES ACATLAN</t>
  </si>
  <si>
    <t>ANALISTA PROGRAMADOR (A)</t>
  </si>
  <si>
    <t xml:space="preserve">MSI SOLUCIONES INMOBILIARIAS </t>
  </si>
  <si>
    <t>SUBTESORERIA DE CATASTRO Y PADRON TERRITORIAL DE LA CDMX</t>
  </si>
  <si>
    <t>JUD DE DICTAMEN CATASTRAL</t>
  </si>
  <si>
    <t>JUD DE DATOS TECNICOS CATASTRALES</t>
  </si>
  <si>
    <t xml:space="preserve">CONSULTORIA </t>
  </si>
  <si>
    <t>FREELANCER</t>
  </si>
  <si>
    <t xml:space="preserve">SECRETARIA DE SALUD </t>
  </si>
  <si>
    <t>JEFE (A) DE DEPARTAMENTO</t>
  </si>
  <si>
    <t>UNIVERSIDAD INSURGENTES</t>
  </si>
  <si>
    <t>AUXILIAR ADMINISTRATIVO (A)</t>
  </si>
  <si>
    <t>JUD DE GEOINFORMATICA CATASTRAL</t>
  </si>
  <si>
    <t>INGENIERIA GEOFISICA-CIENCIAS ATMOSFERICAS</t>
  </si>
  <si>
    <t xml:space="preserve">ATENTO SERVICIOS SA DE CV </t>
  </si>
  <si>
    <t xml:space="preserve">SOPORTE TECNICO </t>
  </si>
  <si>
    <t>ASESOR (A) DE ATENCION AL CLIENTE</t>
  </si>
  <si>
    <t>JUD DE PROCESOS INMOBILIARIOS DE INTEGRACION VALOR</t>
  </si>
  <si>
    <t xml:space="preserve">ROS AVAL, SERVICIOS INTEGRALES MOBILIARIOS, S. DE RL </t>
  </si>
  <si>
    <t>TECNICO (A) EN CARTOGRAFICA</t>
  </si>
  <si>
    <t xml:space="preserve">INSYS, S.A DE C.V. </t>
  </si>
  <si>
    <t xml:space="preserve">PROYECTOS Y ASESORIA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</si>
</sst>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2/scp/fracc_XVII/avila_cortes_evelyn_grace_2022_T3.xlsx" TargetMode="External"/><Relationship Id="rId18" Type="http://schemas.openxmlformats.org/officeDocument/2006/relationships/hyperlink" Target="http://transparencia.finanzas.cdmx.gob.mx/repositorio/public/upload/repositorio/DGAyF/2020/scp/fracc_XVII/gomez_espinosa_julio_adan.xlsx" TargetMode="External"/><Relationship Id="rId26" Type="http://schemas.openxmlformats.org/officeDocument/2006/relationships/hyperlink" Target="http://transparencia.finanzas.cdmx.gob.mx/repositorio/public/upload/repositorio/DGAyF/2021/scp/fracc_XVII/colin_rivera_israel_2021_T2.xlsx" TargetMode="External"/><Relationship Id="rId39" Type="http://schemas.openxmlformats.org/officeDocument/2006/relationships/hyperlink" Target="https://transparencia.finanzas.cdmx.gob.mx/repositorio/public/upload/repositorio/DGAyF/2023/scp/fracc_XVII_perfiles/catastro_19004836.pdf" TargetMode="External"/><Relationship Id="rId21" Type="http://schemas.openxmlformats.org/officeDocument/2006/relationships/hyperlink" Target="http://transparencia.finanzas.cdmx.gob.mx/repositorio/public/upload/repositorio/DGAyF/2021/scp/fracc_XVII/castillo_maya_sandra_veronica_2021_T3.xlsx" TargetMode="External"/><Relationship Id="rId34" Type="http://schemas.openxmlformats.org/officeDocument/2006/relationships/hyperlink" Target="https://transparencia.finanzas.cdmx.gob.mx/repositorio/public/upload/repositorio/DGAyF/2023/scp/fracc_XVII_perfiles/catastro_19004831.pdf" TargetMode="External"/><Relationship Id="rId42" Type="http://schemas.openxmlformats.org/officeDocument/2006/relationships/hyperlink" Target="https://transparencia.finanzas.cdmx.gob.mx/repositorio/public/upload/repositorio/DGAyF/2023/scp/fracc_XVII_perfiles/catastro_19004839.pdf" TargetMode="External"/><Relationship Id="rId47" Type="http://schemas.openxmlformats.org/officeDocument/2006/relationships/hyperlink" Target="https://transparencia.finanzas.cdmx.gob.mx/repositorio/public/upload/repositorio/DGAyF/2023/scp/fracc_XVII_perfiles/catastro_19004844.pdf" TargetMode="External"/><Relationship Id="rId50" Type="http://schemas.openxmlformats.org/officeDocument/2006/relationships/hyperlink" Target="https://transparencia.finanzas.cdmx.gob.mx/repositorio/public/upload/repositorio/DGAyF/2023/scp/fracc_XVII_perfiles/catastro_19004847.pdf" TargetMode="External"/><Relationship Id="rId7" Type="http://schemas.openxmlformats.org/officeDocument/2006/relationships/hyperlink" Target="http://transparencia.finanzas.cdmx.gob.mx/repositorio/public/upload/repositorio/DGAyF/2021/scp/fracc_XVII/garcia_gomez_marena_sofia_2021_T3.xlsx" TargetMode="External"/><Relationship Id="rId2" Type="http://schemas.openxmlformats.org/officeDocument/2006/relationships/hyperlink" Target="https://transparencia.finanzas.cdmx.gob.mx/repositorio/public/upload/repositorio/DGAyF/2022/scp/fracc_XVII/rodriguez_quintero_santiago_david_2022_T2.xlsx" TargetMode="External"/><Relationship Id="rId16" Type="http://schemas.openxmlformats.org/officeDocument/2006/relationships/hyperlink" Target="https://transparencia.finanzas.cdmx.gob.mx/repositorio/public/upload/repositorio/DGAyF/2023/scp/fracc_XVII/salgado_ortega_jonathan_emmanuel_2023_T3.xlsx" TargetMode="External"/><Relationship Id="rId29" Type="http://schemas.openxmlformats.org/officeDocument/2006/relationships/hyperlink" Target="https://transparencia.finanzas.cdmx.gob.mx/repositorio/public/upload/repositorio/DGAyF/2023/scp/fracc_XVII_perfiles/catastro_19004826.pdf" TargetMode="External"/><Relationship Id="rId11" Type="http://schemas.openxmlformats.org/officeDocument/2006/relationships/hyperlink" Target="https://transparencia.finanzas.cdmx.gob.mx/repositorio/public/upload/repositorio/DGAyF/2023/scp/fracc_XVII/pardo_alanis_alan_israel_2023_T1.xlsx" TargetMode="External"/><Relationship Id="rId24" Type="http://schemas.openxmlformats.org/officeDocument/2006/relationships/hyperlink" Target="http://transparencia.finanzas.cdmx.gob.mx/repositorio/public/upload/repositorio/DGAyF/2021/scp/fracc_XVII/condado_reyes_roberto_2021_T2.xlsx" TargetMode="External"/><Relationship Id="rId32" Type="http://schemas.openxmlformats.org/officeDocument/2006/relationships/hyperlink" Target="https://transparencia.finanzas.cdmx.gob.mx/repositorio/public/upload/repositorio/DGAyF/2023/scp/fracc_XVII_perfiles/catastro_19004829.pdf" TargetMode="External"/><Relationship Id="rId37" Type="http://schemas.openxmlformats.org/officeDocument/2006/relationships/hyperlink" Target="https://transparencia.finanzas.cdmx.gob.mx/repositorio/public/upload/repositorio/DGAyF/2023/scp/fracc_XVII_perfiles/catastro_19004834.pdf" TargetMode="External"/><Relationship Id="rId40" Type="http://schemas.openxmlformats.org/officeDocument/2006/relationships/hyperlink" Target="https://transparencia.finanzas.cdmx.gob.mx/repositorio/public/upload/repositorio/DGAyF/2023/scp/fracc_XVII_perfiles/catastro_19004837.pdf" TargetMode="External"/><Relationship Id="rId45" Type="http://schemas.openxmlformats.org/officeDocument/2006/relationships/hyperlink" Target="https://transparencia.finanzas.cdmx.gob.mx/repositorio/public/upload/repositorio/DGAyF/2023/scp/fracc_XVII_perfiles/catastro_19004842.pdf" TargetMode="External"/><Relationship Id="rId53" Type="http://schemas.openxmlformats.org/officeDocument/2006/relationships/hyperlink" Target="https://transparencia.finanzas.cdmx.gob.mx/repositorio/public/upload/repositorio/DGAyF/2023/scp/fracc_XVII/Fr17_2023_Sanciones.pdf" TargetMode="External"/><Relationship Id="rId5" Type="http://schemas.openxmlformats.org/officeDocument/2006/relationships/hyperlink" Target="http://transparencia.finanzas.cdmx.gob.mx/repositorio/public/upload/repositorio/DGAyF/2021/scp/fracc_XVII/licona_valderrama_adriana_lizeth_2021_T3.xlsx" TargetMode="External"/><Relationship Id="rId10" Type="http://schemas.openxmlformats.org/officeDocument/2006/relationships/hyperlink" Target="http://transparencia.finanzas.cdmx.gob.mx/repositorio/public/upload/repositorio/DGAyF/2021/scp/fracc_XVII/guerra_barrueta_mario_2021_1T.xlsx" TargetMode="External"/><Relationship Id="rId19" Type="http://schemas.openxmlformats.org/officeDocument/2006/relationships/hyperlink" Target="https://transparencia.finanzas.cdmx.gob.mx/repositorio/public/upload/repositorio/DGAyF/2023/scp/fracc_XVII/quiroz_suarez_gerardo_2023_T2.xlsx" TargetMode="External"/><Relationship Id="rId31" Type="http://schemas.openxmlformats.org/officeDocument/2006/relationships/hyperlink" Target="https://transparencia.finanzas.cdmx.gob.mx/repositorio/public/upload/repositorio/DGAyF/2023/scp/fracc_XVII_perfiles/catastro_19004828.pdf" TargetMode="External"/><Relationship Id="rId44" Type="http://schemas.openxmlformats.org/officeDocument/2006/relationships/hyperlink" Target="https://transparencia.finanzas.cdmx.gob.mx/repositorio/public/upload/repositorio/DGAyF/2023/scp/fracc_XVII_perfiles/catastro_19004841.pdf" TargetMode="External"/><Relationship Id="rId52" Type="http://schemas.openxmlformats.org/officeDocument/2006/relationships/hyperlink" Target="https://transparencia.finanzas.cdmx.gob.mx/repositorio/public/upload/repositorio/DGAyF/2023/scp/fracc_XVII_perfiles/catastro_19004849.pdf" TargetMode="External"/><Relationship Id="rId4" Type="http://schemas.openxmlformats.org/officeDocument/2006/relationships/hyperlink" Target="https://transparencia.finanzas.cdmx.gob.mx/repositorio/public/upload/repositorio/DGAyF/2022/scp/fracc_XVII/martinez_hernandez_oscar_alberto_2022_T3.xlsx" TargetMode="External"/><Relationship Id="rId9" Type="http://schemas.openxmlformats.org/officeDocument/2006/relationships/hyperlink" Target="http://transparencia.finanzas.cdmx.gob.mx/repositorio/public/upload/repositorio/DGAyF/2019/scp/fracc_XVII/buendia_rosas_hector.xlsx" TargetMode="External"/><Relationship Id="rId14" Type="http://schemas.openxmlformats.org/officeDocument/2006/relationships/hyperlink" Target="https://transparencia.finanzas.cdmx.gob.mx/repositorio/public/upload/repositorio/DGAyF/2022/scp/fracc_XVII/esteban_luna_javier_omar_2022_T2.xlsx" TargetMode="External"/><Relationship Id="rId22" Type="http://schemas.openxmlformats.org/officeDocument/2006/relationships/hyperlink" Target="https://transparencia.finanzas.cdmx.gob.mx/repositorio/public/upload/repositorio/DGAyF/2023/scp/fracc_XVII/sanchez_hernandez_paola_elizabeth_2023_T1.xlsx" TargetMode="External"/><Relationship Id="rId27" Type="http://schemas.openxmlformats.org/officeDocument/2006/relationships/hyperlink" Target="https://transparencia.finanzas.cdmx.gob.mx/repositorio/public/upload/repositorio/DGAyF/2023/scp/fracc_XVII_perfiles/catastro_19004824.pdf" TargetMode="External"/><Relationship Id="rId30" Type="http://schemas.openxmlformats.org/officeDocument/2006/relationships/hyperlink" Target="https://transparencia.finanzas.cdmx.gob.mx/repositorio/public/upload/repositorio/DGAyF/2023/scp/fracc_XVII_perfiles/catastro_19004827.pdf" TargetMode="External"/><Relationship Id="rId35" Type="http://schemas.openxmlformats.org/officeDocument/2006/relationships/hyperlink" Target="https://transparencia.finanzas.cdmx.gob.mx/repositorio/public/upload/repositorio/DGAyF/2023/scp/fracc_XVII_perfiles/catastro_19004832.pdf" TargetMode="External"/><Relationship Id="rId43" Type="http://schemas.openxmlformats.org/officeDocument/2006/relationships/hyperlink" Target="https://transparencia.finanzas.cdmx.gob.mx/repositorio/public/upload/repositorio/DGAyF/2023/scp/fracc_XVII_perfiles/catastro_19004840.pdf" TargetMode="External"/><Relationship Id="rId48" Type="http://schemas.openxmlformats.org/officeDocument/2006/relationships/hyperlink" Target="https://transparencia.finanzas.cdmx.gob.mx/repositorio/public/upload/repositorio/DGAyF/2023/scp/fracc_XVII_perfiles/catastro_19004845.pdf" TargetMode="External"/><Relationship Id="rId8" Type="http://schemas.openxmlformats.org/officeDocument/2006/relationships/hyperlink" Target="http://transparencia.finanzas.cdmx.gob.mx/repositorio/public/upload/repositorio/DGAyF/2021/scp/fracc_XVII/fuentes_medina_david_angel_2021_T3.xlsx" TargetMode="External"/><Relationship Id="rId51" Type="http://schemas.openxmlformats.org/officeDocument/2006/relationships/hyperlink" Target="https://transparencia.finanzas.cdmx.gob.mx/repositorio/public/upload/repositorio/DGAyF/2023/scp/fracc_XVII_perfiles/catastro_19004848.pdf" TargetMode="External"/><Relationship Id="rId3" Type="http://schemas.openxmlformats.org/officeDocument/2006/relationships/hyperlink" Target="https://transparencia.finanzas.cdmx.gob.mx/repositorio/public/upload/repositorio/DGAyF/2023/scp/fracc_XVII/lopez_hernandez_edwin_raul_2023_T1.xlsx" TargetMode="External"/><Relationship Id="rId12" Type="http://schemas.openxmlformats.org/officeDocument/2006/relationships/hyperlink" Target="http://transparencia.finanzas.cdmx.gob.mx/repositorio/public/upload/repositorio/DGAyF/2020/scp/fracc_XVII/camargo_vazquez_rodolfo_israel_2020_4T.xlsx" TargetMode="External"/><Relationship Id="rId17" Type="http://schemas.openxmlformats.org/officeDocument/2006/relationships/hyperlink" Target="https://transparencia.finanzas.cdmx.gob.mx/repositorio/public/upload/repositorio/DGAyF/2023/scp/fracc_XVII/popoca_perez_sandy_marisol_2023_T3.xlsx" TargetMode="External"/><Relationship Id="rId25" Type="http://schemas.openxmlformats.org/officeDocument/2006/relationships/hyperlink" Target="https://transparencia.finanzas.cdmx.gob.mx/repositorio/public/upload/repositorio/DGAyF/2023/scp/fracc_XVII/corona_rodea_luis_angel_2023_T4.xlsx" TargetMode="External"/><Relationship Id="rId33" Type="http://schemas.openxmlformats.org/officeDocument/2006/relationships/hyperlink" Target="https://transparencia.finanzas.cdmx.gob.mx/repositorio/public/upload/repositorio/DGAyF/2023/scp/fracc_XVII_perfiles/catastro_19004830.pdf" TargetMode="External"/><Relationship Id="rId38" Type="http://schemas.openxmlformats.org/officeDocument/2006/relationships/hyperlink" Target="https://transparencia.finanzas.cdmx.gob.mx/repositorio/public/upload/repositorio/DGAyF/2023/scp/fracc_XVII_perfiles/catastro_19004835.pdf" TargetMode="External"/><Relationship Id="rId46" Type="http://schemas.openxmlformats.org/officeDocument/2006/relationships/hyperlink" Target="https://transparencia.finanzas.cdmx.gob.mx/repositorio/public/upload/repositorio/DGAyF/2023/scp/fracc_XVII_perfiles/catastro_19004843.pdf" TargetMode="External"/><Relationship Id="rId20" Type="http://schemas.openxmlformats.org/officeDocument/2006/relationships/hyperlink" Target="http://transparencia.finanzas.cdmx.gob.mx/repositorio/public/upload/repositorio/DGAyF/2019/scp/fracc_XVII/lopez_aguilar_salvador.xlsx" TargetMode="External"/><Relationship Id="rId41" Type="http://schemas.openxmlformats.org/officeDocument/2006/relationships/hyperlink" Target="https://transparencia.finanzas.cdmx.gob.mx/repositorio/public/upload/repositorio/DGAyF/2023/scp/fracc_XVII_perfiles/catastro_19004838.pdf" TargetMode="External"/><Relationship Id="rId54" Type="http://schemas.openxmlformats.org/officeDocument/2006/relationships/hyperlink" Target="https://transparencia.finanzas.cdmx.gob.mx/repositorio/public/upload/repositorio/DGAyF/2023/scp/fracc_XVII/Fr17_2023_Sanciones.pdf" TargetMode="External"/><Relationship Id="rId1" Type="http://schemas.openxmlformats.org/officeDocument/2006/relationships/hyperlink" Target="https://transparencia.finanzas.cdmx.gob.mx/repositorio/public/upload/repositorio/DGAyF/2023/scp/fracc_XVII/heras_samaniego_jose_antonio_2023_T2.xlsx" TargetMode="External"/><Relationship Id="rId6" Type="http://schemas.openxmlformats.org/officeDocument/2006/relationships/hyperlink" Target="http://transparencia.finanzas.cdmx.gob.mx/repositorio/public/upload/repositorio/DGAyF/2021/scp/fracc_XVII/millan_mayorga_ivan_2021_T3.xlsx" TargetMode="External"/><Relationship Id="rId15" Type="http://schemas.openxmlformats.org/officeDocument/2006/relationships/hyperlink" Target="https://transparencia.finanzas.cdmx.gob.mx/repositorio/public/upload/repositorio/DGAyF/2023/scp/fracc_XVII/martinez_olguin_georgina_marlen_2023_T3.xlsx" TargetMode="External"/><Relationship Id="rId23" Type="http://schemas.openxmlformats.org/officeDocument/2006/relationships/hyperlink" Target="https://transparencia.finanzas.cdmx.gob.mx/repositorio/public/upload/repositorio/DGAyF/2023/scp/fracc_XVII/molina_bustos_ricardo_miguel_2023_T4.xlsx" TargetMode="External"/><Relationship Id="rId28" Type="http://schemas.openxmlformats.org/officeDocument/2006/relationships/hyperlink" Target="https://transparencia.finanzas.cdmx.gob.mx/repositorio/public/upload/repositorio/DGAyF/2023/scp/fracc_XVII_perfiles/catastro_19004825.pdf" TargetMode="External"/><Relationship Id="rId36" Type="http://schemas.openxmlformats.org/officeDocument/2006/relationships/hyperlink" Target="https://transparencia.finanzas.cdmx.gob.mx/repositorio/public/upload/repositorio/DGAyF/2023/scp/fracc_XVII_perfiles/catastro_19004833.pdf" TargetMode="External"/><Relationship Id="rId49" Type="http://schemas.openxmlformats.org/officeDocument/2006/relationships/hyperlink" Target="https://transparencia.finanzas.cdmx.gob.mx/repositorio/public/upload/repositorio/DGAyF/2023/scp/fracc_XVII_perfiles/catastro_190048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4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4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4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5">
        <v>45200</v>
      </c>
      <c r="C8" s="5">
        <v>45291</v>
      </c>
      <c r="D8" s="3" t="s">
        <v>84</v>
      </c>
      <c r="E8" s="3" t="s">
        <v>85</v>
      </c>
      <c r="F8" s="3" t="s">
        <v>114</v>
      </c>
      <c r="G8" s="3" t="s">
        <v>115</v>
      </c>
      <c r="H8" s="3" t="s">
        <v>116</v>
      </c>
      <c r="I8" s="3" t="s">
        <v>58</v>
      </c>
      <c r="J8" s="3" t="s">
        <v>85</v>
      </c>
      <c r="K8" s="3" t="s">
        <v>65</v>
      </c>
      <c r="L8" s="3" t="s">
        <v>187</v>
      </c>
      <c r="M8" s="6" t="str">
        <f ca="1">HYPERLINK("#"&amp;CELL("direccion",Tabla_472796!A4),"1")</f>
        <v>1</v>
      </c>
      <c r="N8" s="6" t="s">
        <v>204</v>
      </c>
      <c r="O8" s="6" t="s">
        <v>230</v>
      </c>
      <c r="P8" t="s">
        <v>71</v>
      </c>
      <c r="Q8" s="6" t="s">
        <v>256</v>
      </c>
      <c r="R8" s="3" t="s">
        <v>83</v>
      </c>
      <c r="S8" s="5">
        <v>45310</v>
      </c>
      <c r="T8" s="5">
        <v>45291</v>
      </c>
    </row>
    <row r="9" spans="1:21" x14ac:dyDescent="0.25">
      <c r="A9" s="3">
        <v>2023</v>
      </c>
      <c r="B9" s="5">
        <v>45200</v>
      </c>
      <c r="C9" s="5">
        <v>45291</v>
      </c>
      <c r="D9" s="3" t="s">
        <v>86</v>
      </c>
      <c r="E9" s="3" t="s">
        <v>87</v>
      </c>
      <c r="F9" s="3" t="s">
        <v>117</v>
      </c>
      <c r="G9" s="3" t="s">
        <v>118</v>
      </c>
      <c r="H9" s="3" t="s">
        <v>119</v>
      </c>
      <c r="I9" s="3" t="s">
        <v>58</v>
      </c>
      <c r="J9" s="3" t="s">
        <v>85</v>
      </c>
      <c r="K9" s="3" t="s">
        <v>65</v>
      </c>
      <c r="L9" s="3" t="s">
        <v>188</v>
      </c>
      <c r="M9" s="6" t="str">
        <f ca="1">HYPERLINK("#"&amp;CELL("direccion",Tabla_472796!A7),"2")</f>
        <v>2</v>
      </c>
      <c r="N9" s="6" t="s">
        <v>205</v>
      </c>
      <c r="O9" s="6" t="s">
        <v>231</v>
      </c>
      <c r="P9" s="3" t="s">
        <v>71</v>
      </c>
      <c r="Q9" s="6" t="s">
        <v>256</v>
      </c>
      <c r="R9" s="3" t="s">
        <v>83</v>
      </c>
      <c r="S9" s="5">
        <v>45310</v>
      </c>
      <c r="T9" s="5">
        <v>45291</v>
      </c>
    </row>
    <row r="10" spans="1:21" x14ac:dyDescent="0.25">
      <c r="A10" s="3">
        <v>2023</v>
      </c>
      <c r="B10" s="5">
        <v>45200</v>
      </c>
      <c r="C10" s="5">
        <v>45291</v>
      </c>
      <c r="D10" s="3" t="s">
        <v>88</v>
      </c>
      <c r="E10" s="3" t="s">
        <v>89</v>
      </c>
      <c r="F10" s="3" t="s">
        <v>120</v>
      </c>
      <c r="G10" s="3" t="s">
        <v>121</v>
      </c>
      <c r="H10" s="3" t="s">
        <v>122</v>
      </c>
      <c r="I10" s="3" t="s">
        <v>58</v>
      </c>
      <c r="J10" s="3" t="s">
        <v>85</v>
      </c>
      <c r="K10" s="3" t="s">
        <v>65</v>
      </c>
      <c r="L10" s="3" t="s">
        <v>189</v>
      </c>
      <c r="M10" s="6" t="str">
        <f ca="1">HYPERLINK("#"&amp;CELL("direccion",Tabla_472796!A10),"3")</f>
        <v>3</v>
      </c>
      <c r="N10" s="6" t="s">
        <v>206</v>
      </c>
      <c r="O10" s="6" t="s">
        <v>232</v>
      </c>
      <c r="P10" s="3" t="s">
        <v>71</v>
      </c>
      <c r="Q10" s="6" t="s">
        <v>256</v>
      </c>
      <c r="R10" s="3" t="s">
        <v>83</v>
      </c>
      <c r="S10" s="5">
        <v>45310</v>
      </c>
      <c r="T10" s="5">
        <v>45291</v>
      </c>
    </row>
    <row r="11" spans="1:21" x14ac:dyDescent="0.25">
      <c r="A11" s="3">
        <v>2023</v>
      </c>
      <c r="B11" s="5">
        <v>45200</v>
      </c>
      <c r="C11" s="5">
        <v>45291</v>
      </c>
      <c r="D11" s="3" t="s">
        <v>88</v>
      </c>
      <c r="E11" s="3" t="s">
        <v>90</v>
      </c>
      <c r="F11" s="3" t="s">
        <v>123</v>
      </c>
      <c r="G11" s="3" t="s">
        <v>124</v>
      </c>
      <c r="H11" s="3" t="s">
        <v>122</v>
      </c>
      <c r="I11" s="3" t="s">
        <v>58</v>
      </c>
      <c r="J11" s="3" t="s">
        <v>85</v>
      </c>
      <c r="K11" s="3" t="s">
        <v>65</v>
      </c>
      <c r="L11" s="3" t="s">
        <v>189</v>
      </c>
      <c r="M11" s="6" t="str">
        <f ca="1">HYPERLINK("#"&amp;CELL("direccion",Tabla_472796!A13),"4")</f>
        <v>4</v>
      </c>
      <c r="N11" s="6" t="s">
        <v>207</v>
      </c>
      <c r="O11" s="6" t="s">
        <v>233</v>
      </c>
      <c r="P11" s="3" t="s">
        <v>71</v>
      </c>
      <c r="Q11" s="6" t="s">
        <v>256</v>
      </c>
      <c r="R11" s="3" t="s">
        <v>83</v>
      </c>
      <c r="S11" s="5">
        <v>45310</v>
      </c>
      <c r="T11" s="5">
        <v>45291</v>
      </c>
    </row>
    <row r="12" spans="1:21" x14ac:dyDescent="0.25">
      <c r="A12" s="3">
        <v>2023</v>
      </c>
      <c r="B12" s="5">
        <v>45200</v>
      </c>
      <c r="C12" s="5">
        <v>45291</v>
      </c>
      <c r="D12" s="3" t="s">
        <v>91</v>
      </c>
      <c r="E12" s="3" t="s">
        <v>92</v>
      </c>
      <c r="F12" s="3" t="s">
        <v>125</v>
      </c>
      <c r="G12" s="3" t="s">
        <v>126</v>
      </c>
      <c r="H12" s="3" t="s">
        <v>127</v>
      </c>
      <c r="I12" s="3" t="s">
        <v>59</v>
      </c>
      <c r="J12" s="3" t="s">
        <v>85</v>
      </c>
      <c r="K12" s="3" t="s">
        <v>65</v>
      </c>
      <c r="L12" s="3" t="s">
        <v>190</v>
      </c>
      <c r="M12" s="6" t="str">
        <f ca="1">HYPERLINK("#"&amp;CELL("direccion",Tabla_472796!A16),"5")</f>
        <v>5</v>
      </c>
      <c r="N12" s="6" t="s">
        <v>208</v>
      </c>
      <c r="O12" s="6" t="s">
        <v>234</v>
      </c>
      <c r="P12" s="3" t="s">
        <v>71</v>
      </c>
      <c r="Q12" s="6" t="s">
        <v>256</v>
      </c>
      <c r="R12" s="3" t="s">
        <v>83</v>
      </c>
      <c r="S12" s="5">
        <v>45310</v>
      </c>
      <c r="T12" s="5">
        <v>45291</v>
      </c>
    </row>
    <row r="13" spans="1:21" x14ac:dyDescent="0.25">
      <c r="A13" s="3">
        <v>2023</v>
      </c>
      <c r="B13" s="5">
        <v>45200</v>
      </c>
      <c r="C13" s="5">
        <v>45291</v>
      </c>
      <c r="D13" s="3" t="s">
        <v>86</v>
      </c>
      <c r="E13" s="3" t="s">
        <v>93</v>
      </c>
      <c r="F13" s="3" t="s">
        <v>128</v>
      </c>
      <c r="G13" s="3" t="s">
        <v>129</v>
      </c>
      <c r="H13" s="3" t="s">
        <v>130</v>
      </c>
      <c r="I13" s="3" t="s">
        <v>58</v>
      </c>
      <c r="J13" s="3" t="s">
        <v>85</v>
      </c>
      <c r="K13" s="3" t="s">
        <v>65</v>
      </c>
      <c r="L13" s="3" t="s">
        <v>191</v>
      </c>
      <c r="M13" s="6" t="str">
        <f ca="1">HYPERLINK("#"&amp;CELL("direccion",Tabla_472796!A19),"6")</f>
        <v>6</v>
      </c>
      <c r="N13" s="6" t="s">
        <v>209</v>
      </c>
      <c r="O13" s="6" t="s">
        <v>235</v>
      </c>
      <c r="P13" s="3" t="s">
        <v>71</v>
      </c>
      <c r="Q13" s="6" t="s">
        <v>256</v>
      </c>
      <c r="R13" s="3" t="s">
        <v>83</v>
      </c>
      <c r="S13" s="5">
        <v>45310</v>
      </c>
      <c r="T13" s="5">
        <v>45291</v>
      </c>
    </row>
    <row r="14" spans="1:21" x14ac:dyDescent="0.25">
      <c r="A14" s="3">
        <v>2023</v>
      </c>
      <c r="B14" s="5">
        <v>45200</v>
      </c>
      <c r="C14" s="5">
        <v>45291</v>
      </c>
      <c r="D14" s="3" t="s">
        <v>88</v>
      </c>
      <c r="E14" s="3" t="s">
        <v>94</v>
      </c>
      <c r="F14" s="3" t="s">
        <v>131</v>
      </c>
      <c r="G14" s="3" t="s">
        <v>132</v>
      </c>
      <c r="H14" s="3" t="s">
        <v>133</v>
      </c>
      <c r="I14" s="3" t="s">
        <v>59</v>
      </c>
      <c r="J14" s="3" t="s">
        <v>85</v>
      </c>
      <c r="K14" s="3" t="s">
        <v>65</v>
      </c>
      <c r="L14" s="3" t="s">
        <v>192</v>
      </c>
      <c r="M14" s="6" t="str">
        <f ca="1">HYPERLINK("#"&amp;CELL("direccion",Tabla_472796!A22),"7")</f>
        <v>7</v>
      </c>
      <c r="N14" s="6" t="s">
        <v>210</v>
      </c>
      <c r="O14" s="6" t="s">
        <v>236</v>
      </c>
      <c r="P14" s="3" t="s">
        <v>71</v>
      </c>
      <c r="Q14" s="6" t="s">
        <v>256</v>
      </c>
      <c r="R14" s="3" t="s">
        <v>83</v>
      </c>
      <c r="S14" s="5">
        <v>45310</v>
      </c>
      <c r="T14" s="5">
        <v>45291</v>
      </c>
    </row>
    <row r="15" spans="1:21" x14ac:dyDescent="0.25">
      <c r="A15" s="3">
        <v>2023</v>
      </c>
      <c r="B15" s="5">
        <v>45200</v>
      </c>
      <c r="C15" s="5">
        <v>45291</v>
      </c>
      <c r="D15" s="3" t="s">
        <v>88</v>
      </c>
      <c r="E15" s="3" t="s">
        <v>95</v>
      </c>
      <c r="F15" s="3" t="s">
        <v>134</v>
      </c>
      <c r="G15" s="3" t="s">
        <v>135</v>
      </c>
      <c r="H15" s="3" t="s">
        <v>136</v>
      </c>
      <c r="I15" s="3" t="s">
        <v>58</v>
      </c>
      <c r="J15" s="3" t="s">
        <v>85</v>
      </c>
      <c r="K15" s="3" t="s">
        <v>65</v>
      </c>
      <c r="L15" s="3" t="s">
        <v>193</v>
      </c>
      <c r="M15" s="6" t="str">
        <f ca="1">HYPERLINK("#"&amp;CELL("direccion",Tabla_472796!A25),"8")</f>
        <v>8</v>
      </c>
      <c r="N15" s="6" t="s">
        <v>211</v>
      </c>
      <c r="O15" s="6" t="s">
        <v>237</v>
      </c>
      <c r="P15" s="3" t="s">
        <v>71</v>
      </c>
      <c r="Q15" s="6" t="s">
        <v>256</v>
      </c>
      <c r="R15" s="3" t="s">
        <v>83</v>
      </c>
      <c r="S15" s="5">
        <v>45310</v>
      </c>
      <c r="T15" s="5">
        <v>45291</v>
      </c>
    </row>
    <row r="16" spans="1:21" x14ac:dyDescent="0.25">
      <c r="A16" s="3">
        <v>2023</v>
      </c>
      <c r="B16" s="5">
        <v>45200</v>
      </c>
      <c r="C16" s="5">
        <v>45291</v>
      </c>
      <c r="D16" s="3" t="s">
        <v>86</v>
      </c>
      <c r="E16" s="3" t="s">
        <v>96</v>
      </c>
      <c r="F16" s="3" t="s">
        <v>137</v>
      </c>
      <c r="G16" s="3" t="s">
        <v>138</v>
      </c>
      <c r="H16" s="3" t="s">
        <v>139</v>
      </c>
      <c r="I16" s="3" t="s">
        <v>58</v>
      </c>
      <c r="J16" s="3" t="s">
        <v>85</v>
      </c>
      <c r="K16" s="3" t="s">
        <v>65</v>
      </c>
      <c r="L16" s="3" t="s">
        <v>194</v>
      </c>
      <c r="M16" s="6" t="str">
        <f ca="1">HYPERLINK("#"&amp;CELL("direccion",Tabla_472796!A28),"9")</f>
        <v>9</v>
      </c>
      <c r="N16" s="6" t="s">
        <v>212</v>
      </c>
      <c r="O16" s="6" t="s">
        <v>238</v>
      </c>
      <c r="P16" s="3" t="s">
        <v>71</v>
      </c>
      <c r="Q16" s="6" t="s">
        <v>256</v>
      </c>
      <c r="R16" s="3" t="s">
        <v>83</v>
      </c>
      <c r="S16" s="5">
        <v>45310</v>
      </c>
      <c r="T16" s="5">
        <v>45291</v>
      </c>
    </row>
    <row r="17" spans="1:20" x14ac:dyDescent="0.25">
      <c r="A17" s="3">
        <v>2023</v>
      </c>
      <c r="B17" s="5">
        <v>45200</v>
      </c>
      <c r="C17" s="5">
        <v>45291</v>
      </c>
      <c r="D17" s="3" t="s">
        <v>88</v>
      </c>
      <c r="E17" s="3" t="s">
        <v>97</v>
      </c>
      <c r="F17" s="3" t="s">
        <v>140</v>
      </c>
      <c r="G17" s="3" t="s">
        <v>141</v>
      </c>
      <c r="H17" s="3" t="s">
        <v>142</v>
      </c>
      <c r="I17" s="3" t="s">
        <v>58</v>
      </c>
      <c r="J17" s="3" t="s">
        <v>85</v>
      </c>
      <c r="K17" s="3" t="s">
        <v>64</v>
      </c>
      <c r="L17" s="3" t="s">
        <v>195</v>
      </c>
      <c r="M17" s="6" t="str">
        <f ca="1">HYPERLINK("#"&amp;CELL("direccion",Tabla_472796!A31),"10")</f>
        <v>10</v>
      </c>
      <c r="N17" s="6" t="s">
        <v>213</v>
      </c>
      <c r="O17" s="6" t="s">
        <v>239</v>
      </c>
      <c r="P17" s="3" t="s">
        <v>71</v>
      </c>
      <c r="Q17" s="6" t="s">
        <v>256</v>
      </c>
      <c r="R17" s="3" t="s">
        <v>83</v>
      </c>
      <c r="S17" s="5">
        <v>45310</v>
      </c>
      <c r="T17" s="5">
        <v>45291</v>
      </c>
    </row>
    <row r="18" spans="1:20" x14ac:dyDescent="0.25">
      <c r="A18" s="3">
        <v>2023</v>
      </c>
      <c r="B18" s="5">
        <v>45200</v>
      </c>
      <c r="C18" s="5">
        <v>45291</v>
      </c>
      <c r="D18" s="3" t="s">
        <v>88</v>
      </c>
      <c r="E18" s="3" t="s">
        <v>98</v>
      </c>
      <c r="F18" s="3" t="s">
        <v>143</v>
      </c>
      <c r="G18" s="3" t="s">
        <v>144</v>
      </c>
      <c r="H18" s="3" t="s">
        <v>145</v>
      </c>
      <c r="I18" s="3" t="s">
        <v>58</v>
      </c>
      <c r="J18" s="3" t="s">
        <v>85</v>
      </c>
      <c r="K18" s="3" t="s">
        <v>65</v>
      </c>
      <c r="L18" s="3" t="s">
        <v>196</v>
      </c>
      <c r="M18" s="6" t="str">
        <f ca="1">HYPERLINK("#"&amp;CELL("direccion",Tabla_472796!A34),"11")</f>
        <v>11</v>
      </c>
      <c r="N18" s="6" t="s">
        <v>214</v>
      </c>
      <c r="O18" s="6" t="s">
        <v>240</v>
      </c>
      <c r="P18" s="3" t="s">
        <v>71</v>
      </c>
      <c r="Q18" s="6" t="s">
        <v>256</v>
      </c>
      <c r="R18" s="3" t="s">
        <v>83</v>
      </c>
      <c r="S18" s="5">
        <v>45310</v>
      </c>
      <c r="T18" s="5">
        <v>45291</v>
      </c>
    </row>
    <row r="19" spans="1:20" x14ac:dyDescent="0.25">
      <c r="A19" s="3">
        <v>2023</v>
      </c>
      <c r="B19" s="5">
        <v>45200</v>
      </c>
      <c r="C19" s="5">
        <v>45291</v>
      </c>
      <c r="D19" s="3" t="s">
        <v>91</v>
      </c>
      <c r="E19" s="3" t="s">
        <v>99</v>
      </c>
      <c r="F19" s="3" t="s">
        <v>146</v>
      </c>
      <c r="G19" s="3" t="s">
        <v>147</v>
      </c>
      <c r="H19" s="3" t="s">
        <v>148</v>
      </c>
      <c r="I19" s="3" t="s">
        <v>58</v>
      </c>
      <c r="J19" s="3" t="s">
        <v>85</v>
      </c>
      <c r="K19" s="3" t="s">
        <v>65</v>
      </c>
      <c r="L19" s="3" t="s">
        <v>197</v>
      </c>
      <c r="M19" s="6" t="str">
        <f ca="1">HYPERLINK("#"&amp;CELL("direccion",Tabla_472796!A37),"12")</f>
        <v>12</v>
      </c>
      <c r="N19" s="6" t="s">
        <v>215</v>
      </c>
      <c r="O19" s="6" t="s">
        <v>241</v>
      </c>
      <c r="P19" s="3" t="s">
        <v>71</v>
      </c>
      <c r="Q19" s="6" t="s">
        <v>256</v>
      </c>
      <c r="R19" s="3" t="s">
        <v>83</v>
      </c>
      <c r="S19" s="5">
        <v>45310</v>
      </c>
      <c r="T19" s="5">
        <v>45291</v>
      </c>
    </row>
    <row r="20" spans="1:20" x14ac:dyDescent="0.25">
      <c r="A20" s="3">
        <v>2023</v>
      </c>
      <c r="B20" s="5">
        <v>45200</v>
      </c>
      <c r="C20" s="5">
        <v>45291</v>
      </c>
      <c r="D20" s="3" t="s">
        <v>88</v>
      </c>
      <c r="E20" s="3" t="s">
        <v>100</v>
      </c>
      <c r="F20" s="3" t="s">
        <v>149</v>
      </c>
      <c r="G20" s="3" t="s">
        <v>150</v>
      </c>
      <c r="H20" s="3" t="s">
        <v>151</v>
      </c>
      <c r="I20" s="3" t="s">
        <v>59</v>
      </c>
      <c r="J20" s="3" t="s">
        <v>85</v>
      </c>
      <c r="K20" s="3" t="s">
        <v>65</v>
      </c>
      <c r="L20" s="3" t="s">
        <v>189</v>
      </c>
      <c r="M20" s="6" t="str">
        <f ca="1">HYPERLINK("#"&amp;CELL("direccion",Tabla_472796!A40),"13")</f>
        <v>13</v>
      </c>
      <c r="N20" s="6" t="s">
        <v>216</v>
      </c>
      <c r="O20" s="6" t="s">
        <v>242</v>
      </c>
      <c r="P20" s="3" t="s">
        <v>71</v>
      </c>
      <c r="Q20" s="6" t="s">
        <v>256</v>
      </c>
      <c r="R20" s="3" t="s">
        <v>83</v>
      </c>
      <c r="S20" s="5">
        <v>45310</v>
      </c>
      <c r="T20" s="5">
        <v>45291</v>
      </c>
    </row>
    <row r="21" spans="1:20" x14ac:dyDescent="0.25">
      <c r="A21" s="3">
        <v>2023</v>
      </c>
      <c r="B21" s="5">
        <v>45200</v>
      </c>
      <c r="C21" s="5">
        <v>45291</v>
      </c>
      <c r="D21" s="3" t="s">
        <v>88</v>
      </c>
      <c r="E21" s="3" t="s">
        <v>101</v>
      </c>
      <c r="F21" s="3" t="s">
        <v>152</v>
      </c>
      <c r="G21" s="3" t="s">
        <v>153</v>
      </c>
      <c r="H21" s="3" t="s">
        <v>154</v>
      </c>
      <c r="I21" s="3" t="s">
        <v>58</v>
      </c>
      <c r="J21" s="3" t="s">
        <v>85</v>
      </c>
      <c r="K21" s="3" t="s">
        <v>67</v>
      </c>
      <c r="L21" s="3" t="s">
        <v>198</v>
      </c>
      <c r="M21" s="6" t="str">
        <f ca="1">HYPERLINK("#"&amp;CELL("direccion",Tabla_472796!A43),"14")</f>
        <v>14</v>
      </c>
      <c r="N21" s="6" t="s">
        <v>217</v>
      </c>
      <c r="O21" s="6" t="s">
        <v>243</v>
      </c>
      <c r="P21" s="3" t="s">
        <v>71</v>
      </c>
      <c r="Q21" s="6" t="s">
        <v>256</v>
      </c>
      <c r="R21" s="3" t="s">
        <v>83</v>
      </c>
      <c r="S21" s="5">
        <v>45310</v>
      </c>
      <c r="T21" s="5">
        <v>45291</v>
      </c>
    </row>
    <row r="22" spans="1:20" x14ac:dyDescent="0.25">
      <c r="A22" s="3">
        <v>2023</v>
      </c>
      <c r="B22" s="5">
        <v>45200</v>
      </c>
      <c r="C22" s="5">
        <v>45291</v>
      </c>
      <c r="D22" s="3" t="s">
        <v>86</v>
      </c>
      <c r="E22" s="3" t="s">
        <v>102</v>
      </c>
      <c r="F22" s="3" t="s">
        <v>155</v>
      </c>
      <c r="G22" s="3" t="s">
        <v>124</v>
      </c>
      <c r="H22" s="3" t="s">
        <v>156</v>
      </c>
      <c r="I22" s="3" t="s">
        <v>59</v>
      </c>
      <c r="J22" s="3" t="s">
        <v>85</v>
      </c>
      <c r="K22" s="3" t="s">
        <v>65</v>
      </c>
      <c r="L22" s="3" t="s">
        <v>199</v>
      </c>
      <c r="M22" s="6" t="str">
        <f ca="1">HYPERLINK("#"&amp;CELL("direccion",Tabla_472796!A46),"15")</f>
        <v>15</v>
      </c>
      <c r="N22" s="6" t="s">
        <v>218</v>
      </c>
      <c r="O22" s="6" t="s">
        <v>244</v>
      </c>
      <c r="P22" s="3" t="s">
        <v>71</v>
      </c>
      <c r="Q22" s="6" t="s">
        <v>256</v>
      </c>
      <c r="R22" s="3" t="s">
        <v>83</v>
      </c>
      <c r="S22" s="5">
        <v>45310</v>
      </c>
      <c r="T22" s="5">
        <v>45291</v>
      </c>
    </row>
    <row r="23" spans="1:20" x14ac:dyDescent="0.25">
      <c r="A23" s="3">
        <v>2023</v>
      </c>
      <c r="B23" s="5">
        <v>45200</v>
      </c>
      <c r="C23" s="5">
        <v>45291</v>
      </c>
      <c r="D23" s="3" t="s">
        <v>88</v>
      </c>
      <c r="E23" s="3" t="s">
        <v>103</v>
      </c>
      <c r="F23" s="3" t="s">
        <v>157</v>
      </c>
      <c r="G23" s="3" t="s">
        <v>158</v>
      </c>
      <c r="H23" s="3" t="s">
        <v>159</v>
      </c>
      <c r="I23" s="3" t="s">
        <v>58</v>
      </c>
      <c r="J23" s="3" t="s">
        <v>85</v>
      </c>
      <c r="K23" s="3" t="s">
        <v>65</v>
      </c>
      <c r="L23" s="3" t="s">
        <v>189</v>
      </c>
      <c r="M23" s="6" t="str">
        <f ca="1">HYPERLINK("#"&amp;CELL("direccion",Tabla_472796!A49),"16")</f>
        <v>16</v>
      </c>
      <c r="N23" s="6" t="s">
        <v>219</v>
      </c>
      <c r="O23" s="6" t="s">
        <v>245</v>
      </c>
      <c r="P23" s="3" t="s">
        <v>71</v>
      </c>
      <c r="Q23" s="6" t="s">
        <v>256</v>
      </c>
      <c r="R23" s="3" t="s">
        <v>83</v>
      </c>
      <c r="S23" s="5">
        <v>45310</v>
      </c>
      <c r="T23" s="5">
        <v>45291</v>
      </c>
    </row>
    <row r="24" spans="1:20" x14ac:dyDescent="0.25">
      <c r="A24" s="3">
        <v>2023</v>
      </c>
      <c r="B24" s="5">
        <v>45200</v>
      </c>
      <c r="C24" s="5">
        <v>45291</v>
      </c>
      <c r="D24" s="3" t="s">
        <v>88</v>
      </c>
      <c r="E24" s="3" t="s">
        <v>104</v>
      </c>
      <c r="F24" s="3" t="s">
        <v>160</v>
      </c>
      <c r="G24" s="3" t="s">
        <v>161</v>
      </c>
      <c r="H24" s="3" t="s">
        <v>162</v>
      </c>
      <c r="I24" s="3" t="s">
        <v>59</v>
      </c>
      <c r="J24" s="3" t="s">
        <v>85</v>
      </c>
      <c r="K24" s="3" t="s">
        <v>67</v>
      </c>
      <c r="L24" s="3" t="s">
        <v>200</v>
      </c>
      <c r="M24" s="6" t="str">
        <f ca="1">HYPERLINK("#"&amp;CELL("direccion",Tabla_472796!A52),"17")</f>
        <v>17</v>
      </c>
      <c r="N24" s="6" t="s">
        <v>220</v>
      </c>
      <c r="O24" s="6" t="s">
        <v>246</v>
      </c>
      <c r="P24" s="3" t="s">
        <v>71</v>
      </c>
      <c r="Q24" s="6" t="s">
        <v>256</v>
      </c>
      <c r="R24" s="3" t="s">
        <v>83</v>
      </c>
      <c r="S24" s="5">
        <v>45310</v>
      </c>
      <c r="T24" s="5">
        <v>45291</v>
      </c>
    </row>
    <row r="25" spans="1:20" x14ac:dyDescent="0.25">
      <c r="A25" s="3">
        <v>2023</v>
      </c>
      <c r="B25" s="5">
        <v>45200</v>
      </c>
      <c r="C25" s="5">
        <v>45291</v>
      </c>
      <c r="D25" s="3" t="s">
        <v>91</v>
      </c>
      <c r="E25" s="3" t="s">
        <v>105</v>
      </c>
      <c r="F25" s="3" t="s">
        <v>163</v>
      </c>
      <c r="G25" s="3" t="s">
        <v>133</v>
      </c>
      <c r="H25" s="3" t="s">
        <v>164</v>
      </c>
      <c r="I25" s="3" t="s">
        <v>58</v>
      </c>
      <c r="J25" s="3" t="s">
        <v>85</v>
      </c>
      <c r="K25" s="3" t="s">
        <v>66</v>
      </c>
      <c r="L25" s="3" t="s">
        <v>201</v>
      </c>
      <c r="M25" s="6" t="str">
        <f ca="1">HYPERLINK("#"&amp;CELL("direccion",Tabla_472796!A55),"18")</f>
        <v>18</v>
      </c>
      <c r="N25" s="6" t="s">
        <v>221</v>
      </c>
      <c r="O25" s="6" t="s">
        <v>247</v>
      </c>
      <c r="P25" s="3" t="s">
        <v>71</v>
      </c>
      <c r="Q25" s="6" t="s">
        <v>256</v>
      </c>
      <c r="R25" s="3" t="s">
        <v>83</v>
      </c>
      <c r="S25" s="5">
        <v>45310</v>
      </c>
      <c r="T25" s="5">
        <v>45291</v>
      </c>
    </row>
    <row r="26" spans="1:20" x14ac:dyDescent="0.25">
      <c r="A26" s="3">
        <v>2023</v>
      </c>
      <c r="B26" s="5">
        <v>45200</v>
      </c>
      <c r="C26" s="5">
        <v>45291</v>
      </c>
      <c r="D26" s="3" t="s">
        <v>86</v>
      </c>
      <c r="E26" s="3" t="s">
        <v>106</v>
      </c>
      <c r="F26" s="3" t="s">
        <v>165</v>
      </c>
      <c r="G26" s="3" t="s">
        <v>166</v>
      </c>
      <c r="H26" s="3" t="s">
        <v>167</v>
      </c>
      <c r="I26" s="3" t="s">
        <v>58</v>
      </c>
      <c r="J26" s="3" t="s">
        <v>85</v>
      </c>
      <c r="K26" s="3" t="s">
        <v>65</v>
      </c>
      <c r="L26" s="3" t="s">
        <v>192</v>
      </c>
      <c r="M26" s="6" t="str">
        <f ca="1">HYPERLINK("#"&amp;CELL("direccion",Tabla_472796!A58),"19")</f>
        <v>19</v>
      </c>
      <c r="N26" s="6" t="s">
        <v>222</v>
      </c>
      <c r="O26" s="6" t="s">
        <v>248</v>
      </c>
      <c r="P26" s="3" t="s">
        <v>71</v>
      </c>
      <c r="Q26" s="6" t="s">
        <v>256</v>
      </c>
      <c r="R26" s="3" t="s">
        <v>83</v>
      </c>
      <c r="S26" s="5">
        <v>45310</v>
      </c>
      <c r="T26" s="5">
        <v>45291</v>
      </c>
    </row>
    <row r="27" spans="1:20" x14ac:dyDescent="0.25">
      <c r="A27" s="3">
        <v>2023</v>
      </c>
      <c r="B27" s="5">
        <v>45200</v>
      </c>
      <c r="C27" s="5">
        <v>45291</v>
      </c>
      <c r="D27" s="3" t="s">
        <v>88</v>
      </c>
      <c r="E27" s="3" t="s">
        <v>107</v>
      </c>
      <c r="F27" s="3" t="s">
        <v>168</v>
      </c>
      <c r="G27" s="3" t="s">
        <v>121</v>
      </c>
      <c r="H27" s="3" t="s">
        <v>169</v>
      </c>
      <c r="I27" s="3" t="s">
        <v>58</v>
      </c>
      <c r="J27" s="3" t="s">
        <v>85</v>
      </c>
      <c r="K27" s="3" t="s">
        <v>65</v>
      </c>
      <c r="L27" s="3" t="s">
        <v>202</v>
      </c>
      <c r="M27" s="6" t="str">
        <f ca="1">HYPERLINK("#"&amp;CELL("direccion",Tabla_472796!A61),"20")</f>
        <v>20</v>
      </c>
      <c r="N27" s="6" t="s">
        <v>223</v>
      </c>
      <c r="O27" s="6" t="s">
        <v>249</v>
      </c>
      <c r="P27" s="3" t="s">
        <v>71</v>
      </c>
      <c r="Q27" s="6" t="s">
        <v>256</v>
      </c>
      <c r="R27" s="3" t="s">
        <v>83</v>
      </c>
      <c r="S27" s="5">
        <v>45310</v>
      </c>
      <c r="T27" s="5">
        <v>45291</v>
      </c>
    </row>
    <row r="28" spans="1:20" x14ac:dyDescent="0.25">
      <c r="A28" s="3">
        <v>2023</v>
      </c>
      <c r="B28" s="5">
        <v>45200</v>
      </c>
      <c r="C28" s="5">
        <v>45291</v>
      </c>
      <c r="D28" s="3" t="s">
        <v>88</v>
      </c>
      <c r="E28" s="3" t="s">
        <v>108</v>
      </c>
      <c r="F28" s="3" t="s">
        <v>170</v>
      </c>
      <c r="G28" s="3" t="s">
        <v>171</v>
      </c>
      <c r="H28" s="3" t="s">
        <v>172</v>
      </c>
      <c r="I28" s="3" t="s">
        <v>59</v>
      </c>
      <c r="J28" s="3" t="s">
        <v>85</v>
      </c>
      <c r="K28" s="3" t="s">
        <v>65</v>
      </c>
      <c r="L28" s="3" t="s">
        <v>199</v>
      </c>
      <c r="M28" s="6" t="str">
        <f ca="1">HYPERLINK("#"&amp;CELL("direccion",Tabla_472796!A64),"21")</f>
        <v>21</v>
      </c>
      <c r="N28" s="6" t="s">
        <v>224</v>
      </c>
      <c r="O28" s="6" t="s">
        <v>250</v>
      </c>
      <c r="P28" s="3" t="s">
        <v>71</v>
      </c>
      <c r="Q28" s="6" t="s">
        <v>256</v>
      </c>
      <c r="R28" s="3" t="s">
        <v>83</v>
      </c>
      <c r="S28" s="5">
        <v>45310</v>
      </c>
      <c r="T28" s="5">
        <v>45291</v>
      </c>
    </row>
    <row r="29" spans="1:20" x14ac:dyDescent="0.25">
      <c r="A29" s="3">
        <v>2023</v>
      </c>
      <c r="B29" s="5">
        <v>45200</v>
      </c>
      <c r="C29" s="5">
        <v>45291</v>
      </c>
      <c r="D29" s="3" t="s">
        <v>86</v>
      </c>
      <c r="E29" s="3" t="s">
        <v>109</v>
      </c>
      <c r="F29" s="3" t="s">
        <v>173</v>
      </c>
      <c r="G29" s="3" t="s">
        <v>174</v>
      </c>
      <c r="H29" s="3" t="s">
        <v>122</v>
      </c>
      <c r="I29" s="3" t="s">
        <v>59</v>
      </c>
      <c r="J29" s="3" t="s">
        <v>85</v>
      </c>
      <c r="K29" s="3" t="s">
        <v>65</v>
      </c>
      <c r="L29" s="3" t="s">
        <v>191</v>
      </c>
      <c r="M29" s="6" t="str">
        <f ca="1">HYPERLINK("#"&amp;CELL("direccion",Tabla_472796!A67),"22")</f>
        <v>22</v>
      </c>
      <c r="N29" s="6" t="s">
        <v>225</v>
      </c>
      <c r="O29" s="6" t="s">
        <v>251</v>
      </c>
      <c r="P29" s="3" t="s">
        <v>71</v>
      </c>
      <c r="Q29" s="6" t="s">
        <v>256</v>
      </c>
      <c r="R29" s="3" t="s">
        <v>83</v>
      </c>
      <c r="S29" s="5">
        <v>45310</v>
      </c>
      <c r="T29" s="5">
        <v>45291</v>
      </c>
    </row>
    <row r="30" spans="1:20" x14ac:dyDescent="0.25">
      <c r="A30" s="3">
        <v>2023</v>
      </c>
      <c r="B30" s="5">
        <v>45200</v>
      </c>
      <c r="C30" s="5">
        <v>45291</v>
      </c>
      <c r="D30" s="3" t="s">
        <v>88</v>
      </c>
      <c r="E30" s="3" t="s">
        <v>110</v>
      </c>
      <c r="F30" s="3" t="s">
        <v>175</v>
      </c>
      <c r="G30" s="3" t="s">
        <v>176</v>
      </c>
      <c r="H30" s="3" t="s">
        <v>177</v>
      </c>
      <c r="I30" s="3" t="s">
        <v>58</v>
      </c>
      <c r="J30" s="3" t="s">
        <v>85</v>
      </c>
      <c r="K30" s="3" t="s">
        <v>65</v>
      </c>
      <c r="L30" s="3" t="s">
        <v>193</v>
      </c>
      <c r="M30" s="6" t="str">
        <f ca="1">HYPERLINK("#"&amp;CELL("direccion",Tabla_472796!A70),"23")</f>
        <v>23</v>
      </c>
      <c r="N30" s="6" t="s">
        <v>226</v>
      </c>
      <c r="O30" s="6" t="s">
        <v>252</v>
      </c>
      <c r="P30" s="3" t="s">
        <v>71</v>
      </c>
      <c r="Q30" s="6" t="s">
        <v>256</v>
      </c>
      <c r="R30" s="3" t="s">
        <v>83</v>
      </c>
      <c r="S30" s="5">
        <v>45310</v>
      </c>
      <c r="T30" s="5">
        <v>45291</v>
      </c>
    </row>
    <row r="31" spans="1:20" x14ac:dyDescent="0.25">
      <c r="A31" s="3">
        <v>2023</v>
      </c>
      <c r="B31" s="5">
        <v>45200</v>
      </c>
      <c r="C31" s="5">
        <v>45291</v>
      </c>
      <c r="D31" s="3" t="s">
        <v>88</v>
      </c>
      <c r="E31" s="3" t="s">
        <v>111</v>
      </c>
      <c r="F31" s="3" t="s">
        <v>178</v>
      </c>
      <c r="G31" s="3" t="s">
        <v>179</v>
      </c>
      <c r="H31" s="3" t="s">
        <v>180</v>
      </c>
      <c r="I31" s="3" t="s">
        <v>58</v>
      </c>
      <c r="J31" s="3" t="s">
        <v>85</v>
      </c>
      <c r="K31" s="3" t="s">
        <v>65</v>
      </c>
      <c r="L31" s="3" t="s">
        <v>194</v>
      </c>
      <c r="M31" s="6" t="str">
        <f ca="1">HYPERLINK("#"&amp;CELL("direccion",Tabla_472796!A73),"24")</f>
        <v>24</v>
      </c>
      <c r="N31" s="6" t="s">
        <v>227</v>
      </c>
      <c r="O31" s="6" t="s">
        <v>253</v>
      </c>
      <c r="P31" s="3" t="s">
        <v>71</v>
      </c>
      <c r="Q31" s="6" t="s">
        <v>256</v>
      </c>
      <c r="R31" s="3" t="s">
        <v>83</v>
      </c>
      <c r="S31" s="5">
        <v>45310</v>
      </c>
      <c r="T31" s="5">
        <v>45291</v>
      </c>
    </row>
    <row r="32" spans="1:20" x14ac:dyDescent="0.25">
      <c r="A32" s="3">
        <v>2023</v>
      </c>
      <c r="B32" s="5">
        <v>45200</v>
      </c>
      <c r="C32" s="5">
        <v>45291</v>
      </c>
      <c r="D32" s="3" t="s">
        <v>86</v>
      </c>
      <c r="E32" s="3" t="s">
        <v>112</v>
      </c>
      <c r="F32" s="3" t="s">
        <v>181</v>
      </c>
      <c r="G32" s="3" t="s">
        <v>182</v>
      </c>
      <c r="H32" s="3" t="s">
        <v>183</v>
      </c>
      <c r="I32" s="3" t="s">
        <v>58</v>
      </c>
      <c r="J32" s="3" t="s">
        <v>85</v>
      </c>
      <c r="K32" s="3" t="s">
        <v>65</v>
      </c>
      <c r="L32" s="3" t="s">
        <v>203</v>
      </c>
      <c r="M32" s="6" t="str">
        <f ca="1">HYPERLINK("#"&amp;CELL("direccion",Tabla_472796!A76),"25")</f>
        <v>25</v>
      </c>
      <c r="N32" s="6" t="s">
        <v>228</v>
      </c>
      <c r="O32" s="6" t="s">
        <v>254</v>
      </c>
      <c r="P32" s="3" t="s">
        <v>71</v>
      </c>
      <c r="Q32" s="6" t="s">
        <v>256</v>
      </c>
      <c r="R32" s="3" t="s">
        <v>83</v>
      </c>
      <c r="S32" s="5">
        <v>45310</v>
      </c>
      <c r="T32" s="5">
        <v>45291</v>
      </c>
    </row>
    <row r="33" spans="1:20" x14ac:dyDescent="0.25">
      <c r="A33" s="3">
        <v>2023</v>
      </c>
      <c r="B33" s="5">
        <v>45200</v>
      </c>
      <c r="C33" s="5">
        <v>45291</v>
      </c>
      <c r="D33" s="3" t="s">
        <v>88</v>
      </c>
      <c r="E33" s="3" t="s">
        <v>113</v>
      </c>
      <c r="F33" s="3" t="s">
        <v>184</v>
      </c>
      <c r="G33" s="3" t="s">
        <v>185</v>
      </c>
      <c r="H33" s="3" t="s">
        <v>186</v>
      </c>
      <c r="I33" s="3" t="s">
        <v>58</v>
      </c>
      <c r="J33" s="3" t="s">
        <v>85</v>
      </c>
      <c r="K33" s="3" t="s">
        <v>65</v>
      </c>
      <c r="L33" s="3" t="s">
        <v>187</v>
      </c>
      <c r="M33" s="6" t="str">
        <f ca="1">HYPERLINK("#"&amp;CELL("direccion",Tabla_472796!A79),"26")</f>
        <v>26</v>
      </c>
      <c r="N33" s="6" t="s">
        <v>229</v>
      </c>
      <c r="O33" s="6" t="s">
        <v>255</v>
      </c>
      <c r="P33" s="3" t="s">
        <v>71</v>
      </c>
      <c r="Q33" s="6" t="s">
        <v>256</v>
      </c>
      <c r="R33" s="3" t="s">
        <v>83</v>
      </c>
      <c r="S33" s="5">
        <v>45310</v>
      </c>
      <c r="T33" s="5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O8" r:id="rId27" xr:uid="{00000000-0004-0000-0000-00001A000000}"/>
    <hyperlink ref="O9" r:id="rId28" xr:uid="{00000000-0004-0000-0000-00001B000000}"/>
    <hyperlink ref="O10" r:id="rId29" xr:uid="{00000000-0004-0000-0000-00001C000000}"/>
    <hyperlink ref="O11" r:id="rId30" xr:uid="{00000000-0004-0000-0000-00001D000000}"/>
    <hyperlink ref="O12" r:id="rId31" xr:uid="{00000000-0004-0000-0000-00001E000000}"/>
    <hyperlink ref="O13" r:id="rId32" xr:uid="{00000000-0004-0000-0000-00001F000000}"/>
    <hyperlink ref="O14" r:id="rId33" xr:uid="{00000000-0004-0000-0000-000020000000}"/>
    <hyperlink ref="O15" r:id="rId34" xr:uid="{00000000-0004-0000-0000-000021000000}"/>
    <hyperlink ref="O16" r:id="rId35" xr:uid="{00000000-0004-0000-0000-000022000000}"/>
    <hyperlink ref="O17" r:id="rId36" xr:uid="{00000000-0004-0000-0000-000023000000}"/>
    <hyperlink ref="O18" r:id="rId37" xr:uid="{00000000-0004-0000-0000-000024000000}"/>
    <hyperlink ref="O19" r:id="rId38" xr:uid="{00000000-0004-0000-0000-000025000000}"/>
    <hyperlink ref="O20" r:id="rId39" xr:uid="{00000000-0004-0000-0000-000026000000}"/>
    <hyperlink ref="O21" r:id="rId40" xr:uid="{00000000-0004-0000-0000-000027000000}"/>
    <hyperlink ref="O22" r:id="rId41" xr:uid="{00000000-0004-0000-0000-000028000000}"/>
    <hyperlink ref="O23" r:id="rId42" xr:uid="{00000000-0004-0000-0000-000029000000}"/>
    <hyperlink ref="O24" r:id="rId43" xr:uid="{00000000-0004-0000-0000-00002A000000}"/>
    <hyperlink ref="O25" r:id="rId44" xr:uid="{00000000-0004-0000-0000-00002B000000}"/>
    <hyperlink ref="O26" r:id="rId45" xr:uid="{00000000-0004-0000-0000-00002C000000}"/>
    <hyperlink ref="O27" r:id="rId46" xr:uid="{00000000-0004-0000-0000-00002D000000}"/>
    <hyperlink ref="O28" r:id="rId47" xr:uid="{00000000-0004-0000-0000-00002E000000}"/>
    <hyperlink ref="O29" r:id="rId48" xr:uid="{00000000-0004-0000-0000-00002F000000}"/>
    <hyperlink ref="O30" r:id="rId49" xr:uid="{00000000-0004-0000-0000-000030000000}"/>
    <hyperlink ref="O31" r:id="rId50" xr:uid="{00000000-0004-0000-0000-000031000000}"/>
    <hyperlink ref="O32" r:id="rId51" xr:uid="{00000000-0004-0000-0000-000032000000}"/>
    <hyperlink ref="O33" r:id="rId52" xr:uid="{00000000-0004-0000-0000-000033000000}"/>
    <hyperlink ref="Q8" r:id="rId53" xr:uid="{00000000-0004-0000-0000-000034000000}"/>
    <hyperlink ref="Q9:Q33" r:id="rId54" display="https://transparencia.finanzas.cdmx.gob.mx/repositorio/public/upload/repositorio/DGAyF/2023/scp/fracc_XVII/Fr17_2023_Sanciones.pdf" xr:uid="{00000000-0004-0000-0000-00003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5">
        <v>44485</v>
      </c>
      <c r="C4" s="5">
        <v>45031</v>
      </c>
      <c r="D4" s="3" t="s">
        <v>257</v>
      </c>
      <c r="E4" s="3" t="s">
        <v>258</v>
      </c>
      <c r="F4" s="3" t="s">
        <v>259</v>
      </c>
    </row>
    <row r="5" spans="1:6" x14ac:dyDescent="0.25">
      <c r="A5" s="3">
        <v>1</v>
      </c>
      <c r="B5" s="5">
        <v>43405</v>
      </c>
      <c r="C5" s="5">
        <v>44317</v>
      </c>
      <c r="D5" s="3" t="s">
        <v>260</v>
      </c>
      <c r="E5" s="3" t="s">
        <v>261</v>
      </c>
      <c r="F5" s="3" t="s">
        <v>259</v>
      </c>
    </row>
    <row r="6" spans="1:6" x14ac:dyDescent="0.25">
      <c r="A6" s="3">
        <v>1</v>
      </c>
      <c r="B6" s="5">
        <v>43040</v>
      </c>
      <c r="C6" s="5">
        <v>43405</v>
      </c>
      <c r="D6" s="3" t="s">
        <v>262</v>
      </c>
      <c r="E6" s="3" t="s">
        <v>263</v>
      </c>
      <c r="F6" s="3" t="s">
        <v>259</v>
      </c>
    </row>
    <row r="7" spans="1:6" x14ac:dyDescent="0.25">
      <c r="A7" s="3">
        <v>2</v>
      </c>
      <c r="B7" s="5">
        <v>43466</v>
      </c>
      <c r="C7" s="5">
        <v>44681</v>
      </c>
      <c r="D7" s="3" t="s">
        <v>85</v>
      </c>
      <c r="E7" s="3" t="s">
        <v>264</v>
      </c>
      <c r="F7" s="3" t="s">
        <v>265</v>
      </c>
    </row>
    <row r="8" spans="1:6" x14ac:dyDescent="0.25">
      <c r="A8" s="3">
        <v>2</v>
      </c>
      <c r="B8" s="5">
        <v>42917</v>
      </c>
      <c r="C8" s="5">
        <v>43435</v>
      </c>
      <c r="D8" s="3" t="s">
        <v>266</v>
      </c>
      <c r="E8" s="3" t="s">
        <v>267</v>
      </c>
      <c r="F8" s="3" t="s">
        <v>265</v>
      </c>
    </row>
    <row r="9" spans="1:6" x14ac:dyDescent="0.25">
      <c r="A9" s="3">
        <v>2</v>
      </c>
      <c r="B9" s="5">
        <v>42522</v>
      </c>
      <c r="C9" s="5">
        <v>42887</v>
      </c>
      <c r="D9" s="3" t="s">
        <v>268</v>
      </c>
      <c r="E9" s="3" t="s">
        <v>269</v>
      </c>
      <c r="F9" s="3" t="s">
        <v>265</v>
      </c>
    </row>
    <row r="10" spans="1:6" x14ac:dyDescent="0.25">
      <c r="A10" s="3">
        <v>3</v>
      </c>
      <c r="B10" s="5">
        <v>43524</v>
      </c>
      <c r="C10" s="5">
        <v>43830</v>
      </c>
      <c r="D10" s="3" t="s">
        <v>270</v>
      </c>
      <c r="E10" s="3" t="s">
        <v>271</v>
      </c>
      <c r="F10" s="3" t="s">
        <v>272</v>
      </c>
    </row>
    <row r="11" spans="1:6" x14ac:dyDescent="0.25">
      <c r="A11" s="3">
        <v>3</v>
      </c>
      <c r="B11" s="7">
        <v>2012</v>
      </c>
      <c r="C11" s="7">
        <v>2014</v>
      </c>
      <c r="D11" s="3" t="s">
        <v>273</v>
      </c>
      <c r="E11" s="3" t="s">
        <v>274</v>
      </c>
      <c r="F11" s="3" t="s">
        <v>272</v>
      </c>
    </row>
    <row r="12" spans="1:6" x14ac:dyDescent="0.25">
      <c r="A12" s="3">
        <v>3</v>
      </c>
      <c r="B12" s="9" t="s">
        <v>275</v>
      </c>
      <c r="C12" s="9" t="s">
        <v>275</v>
      </c>
      <c r="D12" s="3" t="s">
        <v>275</v>
      </c>
      <c r="E12" s="3" t="s">
        <v>275</v>
      </c>
      <c r="F12" s="3" t="s">
        <v>275</v>
      </c>
    </row>
    <row r="13" spans="1:6" x14ac:dyDescent="0.25">
      <c r="A13" s="3">
        <v>4</v>
      </c>
      <c r="B13" s="9">
        <v>44044</v>
      </c>
      <c r="C13" s="9">
        <v>44727</v>
      </c>
      <c r="D13" s="3" t="s">
        <v>85</v>
      </c>
      <c r="E13" s="3" t="s">
        <v>276</v>
      </c>
      <c r="F13" s="3" t="s">
        <v>272</v>
      </c>
    </row>
    <row r="14" spans="1:6" x14ac:dyDescent="0.25">
      <c r="A14" s="3">
        <v>4</v>
      </c>
      <c r="B14" s="9">
        <v>43525</v>
      </c>
      <c r="C14" s="10">
        <v>2020</v>
      </c>
      <c r="D14" s="3" t="s">
        <v>277</v>
      </c>
      <c r="E14" s="3" t="s">
        <v>278</v>
      </c>
      <c r="F14" s="3" t="s">
        <v>272</v>
      </c>
    </row>
    <row r="15" spans="1:6" x14ac:dyDescent="0.25">
      <c r="A15" s="3">
        <v>4</v>
      </c>
      <c r="B15" s="9" t="s">
        <v>279</v>
      </c>
      <c r="C15" s="9" t="s">
        <v>279</v>
      </c>
      <c r="D15" s="3" t="s">
        <v>280</v>
      </c>
      <c r="E15" s="3" t="s">
        <v>281</v>
      </c>
      <c r="F15" s="3" t="s">
        <v>272</v>
      </c>
    </row>
    <row r="16" spans="1:6" x14ac:dyDescent="0.25">
      <c r="A16" s="3">
        <v>5</v>
      </c>
      <c r="B16" s="5">
        <v>43467</v>
      </c>
      <c r="C16" s="5">
        <v>44377</v>
      </c>
      <c r="D16" s="3" t="s">
        <v>85</v>
      </c>
      <c r="E16" s="3" t="s">
        <v>282</v>
      </c>
      <c r="F16" s="3" t="s">
        <v>283</v>
      </c>
    </row>
    <row r="17" spans="1:6" x14ac:dyDescent="0.25">
      <c r="A17" s="3">
        <v>5</v>
      </c>
      <c r="B17" s="5">
        <v>43439</v>
      </c>
      <c r="C17" s="5">
        <v>43465</v>
      </c>
      <c r="D17" s="3" t="s">
        <v>284</v>
      </c>
      <c r="E17" s="3" t="s">
        <v>285</v>
      </c>
      <c r="F17" s="3" t="s">
        <v>283</v>
      </c>
    </row>
    <row r="18" spans="1:6" x14ac:dyDescent="0.25">
      <c r="A18" s="3">
        <v>5</v>
      </c>
      <c r="B18" s="5">
        <v>42232</v>
      </c>
      <c r="C18" s="5">
        <v>43250</v>
      </c>
      <c r="D18" s="3" t="s">
        <v>286</v>
      </c>
      <c r="E18" s="3" t="s">
        <v>287</v>
      </c>
      <c r="F18" s="3" t="s">
        <v>283</v>
      </c>
    </row>
    <row r="19" spans="1:6" x14ac:dyDescent="0.25">
      <c r="A19" s="3">
        <v>6</v>
      </c>
      <c r="B19" s="5">
        <v>43466</v>
      </c>
      <c r="C19" s="5">
        <v>44423</v>
      </c>
      <c r="D19" s="3" t="s">
        <v>288</v>
      </c>
      <c r="E19" s="3" t="s">
        <v>289</v>
      </c>
      <c r="F19" s="3" t="s">
        <v>290</v>
      </c>
    </row>
    <row r="20" spans="1:6" x14ac:dyDescent="0.25">
      <c r="A20" s="3">
        <v>6</v>
      </c>
      <c r="B20" s="7">
        <v>2017</v>
      </c>
      <c r="C20" s="7">
        <v>2018</v>
      </c>
      <c r="D20" s="3" t="s">
        <v>291</v>
      </c>
      <c r="E20" s="3" t="s">
        <v>292</v>
      </c>
      <c r="F20" s="3" t="s">
        <v>290</v>
      </c>
    </row>
    <row r="21" spans="1:6" x14ac:dyDescent="0.25">
      <c r="A21" s="3">
        <v>6</v>
      </c>
      <c r="B21" s="7">
        <v>2013</v>
      </c>
      <c r="C21" s="7">
        <v>2017</v>
      </c>
      <c r="D21" s="3" t="s">
        <v>291</v>
      </c>
      <c r="E21" s="3" t="s">
        <v>293</v>
      </c>
      <c r="F21" s="3" t="s">
        <v>290</v>
      </c>
    </row>
    <row r="22" spans="1:6" x14ac:dyDescent="0.25">
      <c r="A22" s="3">
        <v>7</v>
      </c>
      <c r="B22" s="5">
        <v>43831</v>
      </c>
      <c r="C22" s="5">
        <v>44423</v>
      </c>
      <c r="D22" s="3" t="s">
        <v>294</v>
      </c>
      <c r="E22" s="3" t="s">
        <v>295</v>
      </c>
      <c r="F22" s="3" t="s">
        <v>296</v>
      </c>
    </row>
    <row r="23" spans="1:6" x14ac:dyDescent="0.25">
      <c r="A23" s="3">
        <v>7</v>
      </c>
      <c r="B23" s="5">
        <v>43344</v>
      </c>
      <c r="C23" s="5">
        <v>43800</v>
      </c>
      <c r="D23" s="3" t="s">
        <v>297</v>
      </c>
      <c r="E23" s="3" t="s">
        <v>298</v>
      </c>
      <c r="F23" s="3" t="s">
        <v>296</v>
      </c>
    </row>
    <row r="24" spans="1:6" x14ac:dyDescent="0.25">
      <c r="A24" s="3">
        <v>7</v>
      </c>
      <c r="B24" s="5">
        <v>42064</v>
      </c>
      <c r="C24" s="5">
        <v>42644</v>
      </c>
      <c r="D24" s="3" t="s">
        <v>299</v>
      </c>
      <c r="E24" s="3" t="s">
        <v>300</v>
      </c>
      <c r="F24" s="3" t="s">
        <v>296</v>
      </c>
    </row>
    <row r="25" spans="1:6" x14ac:dyDescent="0.25">
      <c r="A25" s="3">
        <v>8</v>
      </c>
      <c r="B25" s="5">
        <v>43647</v>
      </c>
      <c r="C25" s="5">
        <v>44013</v>
      </c>
      <c r="D25" s="3" t="s">
        <v>301</v>
      </c>
      <c r="E25" s="3" t="s">
        <v>302</v>
      </c>
      <c r="F25" s="3" t="s">
        <v>303</v>
      </c>
    </row>
    <row r="26" spans="1:6" x14ac:dyDescent="0.25">
      <c r="A26" s="3">
        <v>8</v>
      </c>
      <c r="B26" s="5">
        <v>42339</v>
      </c>
      <c r="C26" s="5" t="s">
        <v>304</v>
      </c>
      <c r="D26" s="3" t="s">
        <v>305</v>
      </c>
      <c r="E26" s="3" t="s">
        <v>306</v>
      </c>
      <c r="F26" s="3" t="s">
        <v>303</v>
      </c>
    </row>
    <row r="27" spans="1:6" x14ac:dyDescent="0.25">
      <c r="A27" s="3">
        <v>8</v>
      </c>
      <c r="B27" s="5">
        <v>43313</v>
      </c>
      <c r="C27" s="5">
        <v>43466</v>
      </c>
      <c r="D27" s="3" t="s">
        <v>301</v>
      </c>
      <c r="E27" s="3" t="s">
        <v>307</v>
      </c>
      <c r="F27" s="3" t="s">
        <v>303</v>
      </c>
    </row>
    <row r="28" spans="1:6" x14ac:dyDescent="0.25">
      <c r="A28" s="3">
        <v>9</v>
      </c>
      <c r="B28" s="7">
        <v>2009</v>
      </c>
      <c r="C28" s="7">
        <v>2018</v>
      </c>
      <c r="D28" s="3" t="s">
        <v>308</v>
      </c>
      <c r="E28" s="3" t="s">
        <v>309</v>
      </c>
      <c r="F28" s="3" t="s">
        <v>310</v>
      </c>
    </row>
    <row r="29" spans="1:6" x14ac:dyDescent="0.25">
      <c r="A29" s="3">
        <v>9</v>
      </c>
      <c r="B29" s="7">
        <v>2008</v>
      </c>
      <c r="C29" s="7">
        <v>2009</v>
      </c>
      <c r="D29" s="3" t="s">
        <v>308</v>
      </c>
      <c r="E29" s="3" t="s">
        <v>311</v>
      </c>
      <c r="F29" s="3" t="s">
        <v>310</v>
      </c>
    </row>
    <row r="30" spans="1:6" x14ac:dyDescent="0.25">
      <c r="A30" s="3">
        <v>9</v>
      </c>
      <c r="B30" s="7">
        <v>2005</v>
      </c>
      <c r="C30" s="7">
        <v>2007</v>
      </c>
      <c r="D30" s="3" t="s">
        <v>312</v>
      </c>
      <c r="E30" s="3" t="s">
        <v>313</v>
      </c>
      <c r="F30" s="3" t="s">
        <v>310</v>
      </c>
    </row>
    <row r="31" spans="1:6" x14ac:dyDescent="0.25">
      <c r="A31" s="3">
        <v>10</v>
      </c>
      <c r="B31" s="5">
        <v>43831</v>
      </c>
      <c r="C31" s="5">
        <v>44166</v>
      </c>
      <c r="D31" s="3" t="s">
        <v>294</v>
      </c>
      <c r="E31" s="3" t="s">
        <v>314</v>
      </c>
      <c r="F31" s="3" t="s">
        <v>315</v>
      </c>
    </row>
    <row r="32" spans="1:6" x14ac:dyDescent="0.25">
      <c r="A32" s="3">
        <v>10</v>
      </c>
      <c r="B32" s="5">
        <v>43709</v>
      </c>
      <c r="C32" s="5" t="s">
        <v>316</v>
      </c>
      <c r="D32" s="3" t="s">
        <v>317</v>
      </c>
      <c r="E32" s="3" t="s">
        <v>318</v>
      </c>
      <c r="F32" s="3" t="s">
        <v>315</v>
      </c>
    </row>
    <row r="33" spans="1:6" x14ac:dyDescent="0.25">
      <c r="A33" s="3">
        <v>10</v>
      </c>
      <c r="B33" s="5">
        <v>41244</v>
      </c>
      <c r="C33" s="5" t="s">
        <v>316</v>
      </c>
      <c r="D33" s="3" t="s">
        <v>319</v>
      </c>
      <c r="E33" s="3" t="s">
        <v>318</v>
      </c>
      <c r="F33" s="3" t="s">
        <v>315</v>
      </c>
    </row>
    <row r="34" spans="1:6" x14ac:dyDescent="0.25">
      <c r="A34" s="3">
        <v>11</v>
      </c>
      <c r="B34" s="5">
        <v>44228</v>
      </c>
      <c r="C34" s="5">
        <v>44925</v>
      </c>
      <c r="D34" s="3" t="s">
        <v>320</v>
      </c>
      <c r="E34" s="3" t="s">
        <v>321</v>
      </c>
      <c r="F34" s="3" t="s">
        <v>322</v>
      </c>
    </row>
    <row r="35" spans="1:6" x14ac:dyDescent="0.25">
      <c r="A35" s="3">
        <v>11</v>
      </c>
      <c r="B35" s="5">
        <v>44136</v>
      </c>
      <c r="C35" s="5">
        <v>44225</v>
      </c>
      <c r="D35" s="3" t="s">
        <v>323</v>
      </c>
      <c r="E35" s="3" t="s">
        <v>324</v>
      </c>
      <c r="F35" s="3" t="s">
        <v>322</v>
      </c>
    </row>
    <row r="36" spans="1:6" x14ac:dyDescent="0.25">
      <c r="A36" s="3">
        <v>11</v>
      </c>
      <c r="B36" s="5">
        <v>43831</v>
      </c>
      <c r="C36" s="5">
        <v>43936</v>
      </c>
      <c r="D36" s="3" t="s">
        <v>325</v>
      </c>
      <c r="E36" s="3" t="s">
        <v>326</v>
      </c>
      <c r="F36" s="3" t="s">
        <v>322</v>
      </c>
    </row>
    <row r="37" spans="1:6" x14ac:dyDescent="0.25">
      <c r="A37" s="3">
        <v>12</v>
      </c>
      <c r="B37" s="5">
        <v>43466</v>
      </c>
      <c r="C37" s="5">
        <v>44104</v>
      </c>
      <c r="D37" s="3" t="s">
        <v>327</v>
      </c>
      <c r="E37" s="3" t="s">
        <v>105</v>
      </c>
      <c r="F37" s="3" t="s">
        <v>328</v>
      </c>
    </row>
    <row r="38" spans="1:6" x14ac:dyDescent="0.25">
      <c r="A38" s="3">
        <v>12</v>
      </c>
      <c r="B38" s="5">
        <v>43435</v>
      </c>
      <c r="C38" s="5">
        <v>43465</v>
      </c>
      <c r="D38" s="3" t="s">
        <v>329</v>
      </c>
      <c r="E38" s="3" t="s">
        <v>330</v>
      </c>
      <c r="F38" s="3" t="s">
        <v>328</v>
      </c>
    </row>
    <row r="39" spans="1:6" x14ac:dyDescent="0.25">
      <c r="A39" s="3">
        <v>12</v>
      </c>
      <c r="B39" s="5">
        <v>41944</v>
      </c>
      <c r="C39" s="5">
        <v>43434</v>
      </c>
      <c r="D39" s="3" t="s">
        <v>308</v>
      </c>
      <c r="E39" s="3" t="s">
        <v>331</v>
      </c>
      <c r="F39" s="3" t="s">
        <v>328</v>
      </c>
    </row>
    <row r="40" spans="1:6" x14ac:dyDescent="0.25">
      <c r="A40" s="3">
        <v>13</v>
      </c>
      <c r="B40" s="5">
        <v>44378</v>
      </c>
      <c r="C40" s="5">
        <v>44501</v>
      </c>
      <c r="D40" s="3" t="s">
        <v>332</v>
      </c>
      <c r="E40" s="3" t="s">
        <v>333</v>
      </c>
      <c r="F40" s="3" t="s">
        <v>272</v>
      </c>
    </row>
    <row r="41" spans="1:6" x14ac:dyDescent="0.25">
      <c r="A41" s="3">
        <v>13</v>
      </c>
      <c r="B41" s="5">
        <v>43313</v>
      </c>
      <c r="C41" s="5">
        <v>44348</v>
      </c>
      <c r="D41" s="3" t="s">
        <v>334</v>
      </c>
      <c r="E41" s="3" t="s">
        <v>335</v>
      </c>
      <c r="F41" s="3" t="s">
        <v>272</v>
      </c>
    </row>
    <row r="42" spans="1:6" x14ac:dyDescent="0.25">
      <c r="A42" s="3">
        <v>13</v>
      </c>
      <c r="B42" s="5">
        <v>42736</v>
      </c>
      <c r="C42" s="5">
        <v>43282</v>
      </c>
      <c r="D42" s="3" t="s">
        <v>336</v>
      </c>
      <c r="E42" s="3" t="s">
        <v>337</v>
      </c>
      <c r="F42" s="3" t="s">
        <v>272</v>
      </c>
    </row>
    <row r="43" spans="1:6" x14ac:dyDescent="0.25">
      <c r="A43" s="3">
        <v>14</v>
      </c>
      <c r="B43" s="7">
        <v>2021</v>
      </c>
      <c r="C43" s="7">
        <v>2021</v>
      </c>
      <c r="D43" s="3" t="s">
        <v>338</v>
      </c>
      <c r="E43" s="3" t="s">
        <v>339</v>
      </c>
      <c r="F43" s="3" t="s">
        <v>340</v>
      </c>
    </row>
    <row r="44" spans="1:6" x14ac:dyDescent="0.25">
      <c r="A44" s="3">
        <v>14</v>
      </c>
      <c r="B44" s="7">
        <v>2019</v>
      </c>
      <c r="C44" s="7">
        <v>2019</v>
      </c>
      <c r="D44" s="3" t="s">
        <v>341</v>
      </c>
      <c r="E44" s="3" t="s">
        <v>342</v>
      </c>
      <c r="F44" s="3" t="s">
        <v>340</v>
      </c>
    </row>
    <row r="45" spans="1:6" x14ac:dyDescent="0.25">
      <c r="A45" s="3">
        <v>14</v>
      </c>
      <c r="B45" s="9" t="s">
        <v>279</v>
      </c>
      <c r="C45" s="9" t="s">
        <v>279</v>
      </c>
      <c r="D45" s="3" t="s">
        <v>343</v>
      </c>
      <c r="E45" s="3" t="s">
        <v>344</v>
      </c>
      <c r="F45" s="3" t="s">
        <v>340</v>
      </c>
    </row>
    <row r="46" spans="1:6" x14ac:dyDescent="0.25">
      <c r="A46" s="3">
        <v>15</v>
      </c>
      <c r="B46" s="9">
        <v>44621</v>
      </c>
      <c r="C46" s="9">
        <v>45139</v>
      </c>
      <c r="D46" s="3" t="s">
        <v>345</v>
      </c>
      <c r="E46" s="3" t="s">
        <v>346</v>
      </c>
      <c r="F46" s="3" t="s">
        <v>347</v>
      </c>
    </row>
    <row r="47" spans="1:6" x14ac:dyDescent="0.25">
      <c r="A47" s="3">
        <v>15</v>
      </c>
      <c r="B47" s="9">
        <v>44228</v>
      </c>
      <c r="C47" s="9">
        <v>44469</v>
      </c>
      <c r="D47" s="3" t="s">
        <v>348</v>
      </c>
      <c r="E47" s="3" t="s">
        <v>349</v>
      </c>
      <c r="F47" s="3" t="s">
        <v>347</v>
      </c>
    </row>
    <row r="48" spans="1:6" x14ac:dyDescent="0.25">
      <c r="A48" s="3">
        <v>15</v>
      </c>
      <c r="B48" s="9">
        <v>43862</v>
      </c>
      <c r="C48" s="9">
        <v>44227</v>
      </c>
      <c r="D48" s="3" t="s">
        <v>350</v>
      </c>
      <c r="E48" s="3" t="s">
        <v>351</v>
      </c>
      <c r="F48" s="3" t="s">
        <v>347</v>
      </c>
    </row>
    <row r="49" spans="1:6" x14ac:dyDescent="0.25">
      <c r="A49" s="3">
        <v>16</v>
      </c>
      <c r="B49" s="9">
        <v>44927</v>
      </c>
      <c r="C49" s="9">
        <v>45184</v>
      </c>
      <c r="D49" s="3" t="s">
        <v>294</v>
      </c>
      <c r="E49" s="3" t="s">
        <v>298</v>
      </c>
      <c r="F49" s="3" t="s">
        <v>272</v>
      </c>
    </row>
    <row r="50" spans="1:6" x14ac:dyDescent="0.25">
      <c r="A50" s="3">
        <v>16</v>
      </c>
      <c r="B50" s="9">
        <v>44743</v>
      </c>
      <c r="C50" s="9">
        <v>44926</v>
      </c>
      <c r="D50" s="3" t="s">
        <v>352</v>
      </c>
      <c r="E50" s="3" t="s">
        <v>298</v>
      </c>
      <c r="F50" s="3" t="s">
        <v>272</v>
      </c>
    </row>
    <row r="51" spans="1:6" x14ac:dyDescent="0.25">
      <c r="A51" s="3">
        <v>16</v>
      </c>
      <c r="B51" s="9">
        <v>44652</v>
      </c>
      <c r="C51" s="9">
        <v>44742</v>
      </c>
      <c r="D51" s="3" t="s">
        <v>353</v>
      </c>
      <c r="E51" s="3" t="s">
        <v>298</v>
      </c>
      <c r="F51" s="3" t="s">
        <v>272</v>
      </c>
    </row>
    <row r="52" spans="1:6" x14ac:dyDescent="0.25">
      <c r="A52" s="3">
        <v>17</v>
      </c>
      <c r="B52" s="10">
        <v>2022</v>
      </c>
      <c r="C52" s="10">
        <v>2023</v>
      </c>
      <c r="D52" s="3" t="s">
        <v>320</v>
      </c>
      <c r="E52" s="3" t="s">
        <v>298</v>
      </c>
      <c r="F52" s="3" t="s">
        <v>354</v>
      </c>
    </row>
    <row r="53" spans="1:6" x14ac:dyDescent="0.25">
      <c r="A53" s="3">
        <v>17</v>
      </c>
      <c r="B53" s="10">
        <v>2021</v>
      </c>
      <c r="C53" s="10">
        <v>2022</v>
      </c>
      <c r="D53" s="3" t="s">
        <v>355</v>
      </c>
      <c r="E53" s="3" t="s">
        <v>298</v>
      </c>
      <c r="F53" s="3" t="s">
        <v>354</v>
      </c>
    </row>
    <row r="54" spans="1:6" x14ac:dyDescent="0.25">
      <c r="A54" s="3">
        <v>17</v>
      </c>
      <c r="B54" s="9" t="s">
        <v>356</v>
      </c>
      <c r="C54" s="9" t="s">
        <v>357</v>
      </c>
      <c r="D54" s="3" t="s">
        <v>358</v>
      </c>
      <c r="E54" s="3" t="s">
        <v>298</v>
      </c>
      <c r="F54" s="3" t="s">
        <v>298</v>
      </c>
    </row>
    <row r="55" spans="1:6" x14ac:dyDescent="0.25">
      <c r="A55" s="3">
        <v>18</v>
      </c>
      <c r="B55" s="5">
        <v>42036</v>
      </c>
      <c r="C55" s="7">
        <v>2020</v>
      </c>
      <c r="D55" s="3" t="s">
        <v>359</v>
      </c>
      <c r="E55" s="3" t="s">
        <v>360</v>
      </c>
      <c r="F55" s="3" t="s">
        <v>361</v>
      </c>
    </row>
    <row r="56" spans="1:6" x14ac:dyDescent="0.25">
      <c r="A56" s="3">
        <v>18</v>
      </c>
      <c r="B56" s="5">
        <v>41730</v>
      </c>
      <c r="C56" s="5">
        <v>42035</v>
      </c>
      <c r="D56" s="3" t="s">
        <v>359</v>
      </c>
      <c r="E56" s="3" t="s">
        <v>362</v>
      </c>
      <c r="F56" s="3" t="s">
        <v>361</v>
      </c>
    </row>
    <row r="57" spans="1:6" x14ac:dyDescent="0.25">
      <c r="A57" s="3">
        <v>18</v>
      </c>
      <c r="B57" s="5">
        <v>39264</v>
      </c>
      <c r="C57" s="5">
        <v>41729</v>
      </c>
      <c r="D57" s="3" t="s">
        <v>359</v>
      </c>
      <c r="E57" s="3" t="s">
        <v>363</v>
      </c>
      <c r="F57" s="3" t="s">
        <v>361</v>
      </c>
    </row>
    <row r="58" spans="1:6" x14ac:dyDescent="0.25">
      <c r="A58" s="3">
        <v>19</v>
      </c>
      <c r="B58" s="5">
        <v>43967</v>
      </c>
      <c r="C58" s="5">
        <v>44560</v>
      </c>
      <c r="D58" s="3" t="s">
        <v>364</v>
      </c>
      <c r="E58" s="3" t="s">
        <v>365</v>
      </c>
      <c r="F58" s="3" t="s">
        <v>296</v>
      </c>
    </row>
    <row r="59" spans="1:6" x14ac:dyDescent="0.25">
      <c r="A59" s="3">
        <v>19</v>
      </c>
      <c r="B59" s="5">
        <v>43466</v>
      </c>
      <c r="C59" s="5">
        <v>43966</v>
      </c>
      <c r="D59" s="3" t="s">
        <v>366</v>
      </c>
      <c r="E59" s="3" t="s">
        <v>367</v>
      </c>
      <c r="F59" s="3" t="s">
        <v>296</v>
      </c>
    </row>
    <row r="60" spans="1:6" x14ac:dyDescent="0.25">
      <c r="A60" s="3">
        <v>19</v>
      </c>
      <c r="B60" s="5">
        <v>40603</v>
      </c>
      <c r="C60" s="5">
        <v>43069</v>
      </c>
      <c r="D60" s="3" t="s">
        <v>368</v>
      </c>
      <c r="E60" s="3" t="s">
        <v>369</v>
      </c>
      <c r="F60" s="3" t="s">
        <v>296</v>
      </c>
    </row>
    <row r="61" spans="1:6" x14ac:dyDescent="0.25">
      <c r="A61" s="3">
        <v>20</v>
      </c>
      <c r="B61" s="5">
        <v>42248</v>
      </c>
      <c r="C61" s="5">
        <v>43435</v>
      </c>
      <c r="D61" s="3" t="s">
        <v>329</v>
      </c>
      <c r="E61" s="3" t="s">
        <v>370</v>
      </c>
      <c r="F61" s="3" t="s">
        <v>371</v>
      </c>
    </row>
    <row r="62" spans="1:6" x14ac:dyDescent="0.25">
      <c r="A62" s="3">
        <v>20</v>
      </c>
      <c r="B62" s="5">
        <v>42186</v>
      </c>
      <c r="C62" s="5">
        <v>42248</v>
      </c>
      <c r="D62" s="3" t="s">
        <v>372</v>
      </c>
      <c r="E62" s="3" t="s">
        <v>373</v>
      </c>
      <c r="F62" s="3" t="s">
        <v>371</v>
      </c>
    </row>
    <row r="63" spans="1:6" x14ac:dyDescent="0.25">
      <c r="A63" s="3">
        <v>20</v>
      </c>
      <c r="B63" s="5">
        <v>41640</v>
      </c>
      <c r="C63" s="5">
        <v>42125</v>
      </c>
      <c r="D63" s="3" t="s">
        <v>374</v>
      </c>
      <c r="E63" s="3" t="s">
        <v>375</v>
      </c>
      <c r="F63" s="3" t="s">
        <v>371</v>
      </c>
    </row>
    <row r="64" spans="1:6" x14ac:dyDescent="0.25">
      <c r="A64" s="3">
        <v>21</v>
      </c>
      <c r="B64" s="5">
        <v>43617</v>
      </c>
      <c r="C64" s="5">
        <v>44408</v>
      </c>
      <c r="D64" s="3" t="s">
        <v>294</v>
      </c>
      <c r="E64" s="3" t="s">
        <v>376</v>
      </c>
      <c r="F64" s="3" t="s">
        <v>347</v>
      </c>
    </row>
    <row r="65" spans="1:6" x14ac:dyDescent="0.25">
      <c r="A65" s="3">
        <v>21</v>
      </c>
      <c r="B65" s="5">
        <v>43647</v>
      </c>
      <c r="C65" s="9" t="s">
        <v>279</v>
      </c>
      <c r="D65" s="3" t="s">
        <v>377</v>
      </c>
      <c r="E65" s="3" t="s">
        <v>298</v>
      </c>
      <c r="F65" s="3" t="s">
        <v>347</v>
      </c>
    </row>
    <row r="66" spans="1:6" x14ac:dyDescent="0.25">
      <c r="A66" s="3">
        <v>21</v>
      </c>
      <c r="B66" s="5">
        <v>43525</v>
      </c>
      <c r="C66" s="9" t="s">
        <v>279</v>
      </c>
      <c r="D66" s="3" t="s">
        <v>378</v>
      </c>
      <c r="E66" s="3" t="s">
        <v>379</v>
      </c>
      <c r="F66" s="3" t="s">
        <v>347</v>
      </c>
    </row>
    <row r="67" spans="1:6" x14ac:dyDescent="0.25">
      <c r="A67" s="3">
        <v>22</v>
      </c>
      <c r="B67" s="5">
        <v>44577</v>
      </c>
      <c r="C67" s="5">
        <v>44957</v>
      </c>
      <c r="D67" s="3" t="s">
        <v>85</v>
      </c>
      <c r="E67" s="3" t="s">
        <v>289</v>
      </c>
      <c r="F67" s="3" t="s">
        <v>290</v>
      </c>
    </row>
    <row r="68" spans="1:6" x14ac:dyDescent="0.25">
      <c r="A68" s="3">
        <v>22</v>
      </c>
      <c r="B68" s="5">
        <v>43862</v>
      </c>
      <c r="C68" s="5">
        <v>44348</v>
      </c>
      <c r="D68" s="3" t="s">
        <v>380</v>
      </c>
      <c r="E68" s="3" t="s">
        <v>381</v>
      </c>
      <c r="F68" s="3" t="s">
        <v>290</v>
      </c>
    </row>
    <row r="69" spans="1:6" x14ac:dyDescent="0.25">
      <c r="A69" s="3">
        <v>22</v>
      </c>
      <c r="B69" s="5">
        <v>43009</v>
      </c>
      <c r="C69" s="5">
        <v>43862</v>
      </c>
      <c r="D69" s="3" t="s">
        <v>382</v>
      </c>
      <c r="E69" s="3" t="s">
        <v>383</v>
      </c>
      <c r="F69" s="3" t="s">
        <v>298</v>
      </c>
    </row>
    <row r="70" spans="1:6" x14ac:dyDescent="0.25">
      <c r="A70" s="3">
        <v>23</v>
      </c>
      <c r="B70" s="5">
        <v>44287</v>
      </c>
      <c r="C70" s="7">
        <v>2023</v>
      </c>
      <c r="D70" s="8" t="s">
        <v>384</v>
      </c>
      <c r="E70" s="3" t="s">
        <v>298</v>
      </c>
      <c r="F70" s="3" t="s">
        <v>303</v>
      </c>
    </row>
    <row r="71" spans="1:6" x14ac:dyDescent="0.25">
      <c r="A71" s="3">
        <v>23</v>
      </c>
      <c r="B71" s="5">
        <v>43862</v>
      </c>
      <c r="C71" s="5">
        <v>44286</v>
      </c>
      <c r="D71" s="8" t="s">
        <v>385</v>
      </c>
      <c r="E71" s="8" t="s">
        <v>386</v>
      </c>
      <c r="F71" s="3" t="s">
        <v>303</v>
      </c>
    </row>
    <row r="72" spans="1:6" x14ac:dyDescent="0.25">
      <c r="A72" s="3">
        <v>23</v>
      </c>
      <c r="B72" s="5">
        <v>43556</v>
      </c>
      <c r="C72" s="5">
        <v>43861</v>
      </c>
      <c r="D72" s="8" t="s">
        <v>385</v>
      </c>
      <c r="E72" s="8" t="s">
        <v>387</v>
      </c>
      <c r="F72" s="3" t="s">
        <v>303</v>
      </c>
    </row>
    <row r="73" spans="1:6" x14ac:dyDescent="0.25">
      <c r="A73" s="3">
        <v>24</v>
      </c>
      <c r="B73" s="5">
        <v>43862</v>
      </c>
      <c r="C73" s="7">
        <v>2021</v>
      </c>
      <c r="D73" s="3" t="s">
        <v>388</v>
      </c>
      <c r="E73" s="3" t="s">
        <v>389</v>
      </c>
      <c r="F73" s="3" t="s">
        <v>310</v>
      </c>
    </row>
    <row r="74" spans="1:6" x14ac:dyDescent="0.25">
      <c r="A74" s="3">
        <v>24</v>
      </c>
      <c r="B74" s="5">
        <v>39600</v>
      </c>
      <c r="C74" s="5">
        <v>43465</v>
      </c>
      <c r="D74" s="3" t="s">
        <v>390</v>
      </c>
      <c r="E74" s="3" t="s">
        <v>391</v>
      </c>
      <c r="F74" s="3" t="s">
        <v>310</v>
      </c>
    </row>
    <row r="75" spans="1:6" x14ac:dyDescent="0.25">
      <c r="A75" s="3">
        <v>24</v>
      </c>
      <c r="B75" s="5">
        <v>37853</v>
      </c>
      <c r="C75" s="5">
        <v>39603</v>
      </c>
      <c r="D75" s="3" t="s">
        <v>392</v>
      </c>
      <c r="E75" s="3" t="s">
        <v>393</v>
      </c>
      <c r="F75" s="3" t="s">
        <v>310</v>
      </c>
    </row>
    <row r="76" spans="1:6" x14ac:dyDescent="0.25">
      <c r="A76" s="3">
        <v>25</v>
      </c>
      <c r="B76" s="5">
        <v>44682</v>
      </c>
      <c r="C76" s="5">
        <v>45245</v>
      </c>
      <c r="D76" s="3" t="s">
        <v>85</v>
      </c>
      <c r="E76" s="3" t="s">
        <v>394</v>
      </c>
      <c r="F76" s="3" t="s">
        <v>395</v>
      </c>
    </row>
    <row r="77" spans="1:6" x14ac:dyDescent="0.25">
      <c r="A77" s="3">
        <v>25</v>
      </c>
      <c r="B77" s="5">
        <v>44273</v>
      </c>
      <c r="C77" s="5">
        <v>44582</v>
      </c>
      <c r="D77" s="3" t="s">
        <v>396</v>
      </c>
      <c r="E77" s="3" t="s">
        <v>397</v>
      </c>
      <c r="F77" s="3" t="s">
        <v>395</v>
      </c>
    </row>
    <row r="78" spans="1:6" x14ac:dyDescent="0.25">
      <c r="A78" s="3">
        <v>25</v>
      </c>
      <c r="B78" s="5">
        <v>43374</v>
      </c>
      <c r="C78" s="5">
        <v>44256</v>
      </c>
      <c r="D78" s="3" t="s">
        <v>396</v>
      </c>
      <c r="E78" s="3" t="s">
        <v>398</v>
      </c>
      <c r="F78" s="3" t="s">
        <v>395</v>
      </c>
    </row>
    <row r="79" spans="1:6" x14ac:dyDescent="0.25">
      <c r="A79" s="3">
        <v>26</v>
      </c>
      <c r="B79" s="5">
        <v>44013</v>
      </c>
      <c r="C79" s="5">
        <v>44316</v>
      </c>
      <c r="D79" s="3" t="s">
        <v>85</v>
      </c>
      <c r="E79" s="3" t="s">
        <v>399</v>
      </c>
      <c r="F79" s="3" t="s">
        <v>259</v>
      </c>
    </row>
    <row r="80" spans="1:6" x14ac:dyDescent="0.25">
      <c r="A80" s="3">
        <v>26</v>
      </c>
      <c r="B80" s="7">
        <v>2017</v>
      </c>
      <c r="C80" s="7">
        <v>2019</v>
      </c>
      <c r="D80" s="3" t="s">
        <v>400</v>
      </c>
      <c r="E80" s="3" t="s">
        <v>401</v>
      </c>
      <c r="F80" s="3" t="s">
        <v>259</v>
      </c>
    </row>
    <row r="81" spans="1:6" x14ac:dyDescent="0.25">
      <c r="A81" s="3">
        <v>26</v>
      </c>
      <c r="B81" s="7">
        <v>2016</v>
      </c>
      <c r="C81" s="7">
        <v>2017</v>
      </c>
      <c r="D81" s="3" t="s">
        <v>402</v>
      </c>
      <c r="E81" s="3" t="s">
        <v>403</v>
      </c>
      <c r="F81" s="3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2023-05-05T04:03:46Z</dcterms:created>
  <dcterms:modified xsi:type="dcterms:W3CDTF">2024-01-21T07:49:34Z</dcterms:modified>
</cp:coreProperties>
</file>